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4" documentId="8_{AF95E6A7-D1D3-40B5-A640-D5EA631787D6}" xr6:coauthVersionLast="47" xr6:coauthVersionMax="47" xr10:uidLastSave="{2399FB1A-0459-41B3-8BC1-0DB8C89D8C9B}"/>
  <bookViews>
    <workbookView xWindow="-120" yWindow="-120" windowWidth="29040" windowHeight="15840" xr2:uid="{00000000-000D-0000-FFFF-FFFF00000000}"/>
  </bookViews>
  <sheets>
    <sheet name="Response" sheetId="1" r:id="rId1"/>
  </sheets>
  <definedNames>
    <definedName name="_xlnm.Print_Area" localSheetId="0">Response!$A$1:$G$102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0" i="1" l="1"/>
  <c r="E100" i="1"/>
  <c r="D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100" i="1"/>
  <c r="F81" i="1"/>
  <c r="F102" i="1"/>
  <c r="E81" i="1"/>
  <c r="E102" i="1"/>
  <c r="D81" i="1"/>
  <c r="D102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81" i="1"/>
  <c r="G102" i="1"/>
</calcChain>
</file>

<file path=xl/sharedStrings.xml><?xml version="1.0" encoding="utf-8"?>
<sst xmlns="http://schemas.openxmlformats.org/spreadsheetml/2006/main" count="190" uniqueCount="104">
  <si>
    <t>FOI 22-265 - Nursing &amp; HCA Agency Staff 2019/20, 2020/21 &amp; 2021/22</t>
  </si>
  <si>
    <t>1. Which Recruitment/Staffing agencies supplied Nursing or HCA staff in the following periods:</t>
  </si>
  <si>
    <t>EITHER Financial years 2019/2020; 2020/2021; 2021/2022 OR Calendar year 2019; 2020; 2021</t>
  </si>
  <si>
    <t>2019/20</t>
  </si>
  <si>
    <t>2020/21</t>
  </si>
  <si>
    <t>2021/22</t>
  </si>
  <si>
    <t>£</t>
  </si>
  <si>
    <t>Total Spend</t>
  </si>
  <si>
    <t>ACUMEN CARE SERVICES LTD</t>
  </si>
  <si>
    <t>ALLIED &amp; CLINICAL RECRUITMENTS</t>
  </si>
  <si>
    <t>ALTRIX TECHNOLOGY LTD</t>
  </si>
  <si>
    <t>ANDOVER NURSING SERVICES LTD</t>
  </si>
  <si>
    <t>ARCADIA HEALTHCARE LTD</t>
  </si>
  <si>
    <t>ASA MEDICAL SOLUTIONS LTD</t>
  </si>
  <si>
    <t xml:space="preserve">ASPECT HEALTHCARE </t>
  </si>
  <si>
    <t>CAPITAL STAFFING SERVICES LTD</t>
  </si>
  <si>
    <t>CARTREFI CYMRU LTD</t>
  </si>
  <si>
    <t>CHESTER HEALTHCARE LTD TA JANE LEWIS NURSING AGENCY</t>
  </si>
  <si>
    <t>CONCEPT CARE SOLUTIONS LTD</t>
  </si>
  <si>
    <t>CRG / CASTLEROCK RECRUITMENT GROUP LTD</t>
  </si>
  <si>
    <t>CROMWELL MEDICAL STAFFING</t>
  </si>
  <si>
    <t xml:space="preserve">DIRECT HEALTHCARE 24 LTD </t>
  </si>
  <si>
    <t>DIRECT NURSING SERVICES LTD</t>
  </si>
  <si>
    <t>DRC LOCUMS</t>
  </si>
  <si>
    <t>ELEVENTH HOUR GROUP</t>
  </si>
  <si>
    <t>EMERGENCY PERSONNEL LTD</t>
  </si>
  <si>
    <t>ENFERM MEDICAL LTD</t>
  </si>
  <si>
    <t>EVERGOOD ASSOCIATES LTD</t>
  </si>
  <si>
    <t xml:space="preserve">GLOBE LOCUMS LIMITED </t>
  </si>
  <si>
    <t xml:space="preserve">GOLDSTAFF RECRUITMENT </t>
  </si>
  <si>
    <t>GREENSTAFF MEDICAL LTD</t>
  </si>
  <si>
    <t xml:space="preserve">HEALTHCARE RECRUITERS LTD </t>
  </si>
  <si>
    <t>HOOP RECRUITMENT / NURSING</t>
  </si>
  <si>
    <t xml:space="preserve">HSA LOCUMS LTD </t>
  </si>
  <si>
    <t>ICARE24 LTD</t>
  </si>
  <si>
    <t>ID MEDICAL</t>
  </si>
  <si>
    <t>IMPERIAL MEDICAL STAFFING LTD</t>
  </si>
  <si>
    <t>INTERACT MEDICAL</t>
  </si>
  <si>
    <t>LOCUM PLACEMENT GROUP LTD</t>
  </si>
  <si>
    <t xml:space="preserve">M RECRUITMENT LTD </t>
  </si>
  <si>
    <t>MCMILLAN HEALTHCARE</t>
  </si>
  <si>
    <t>MED TEAM PRIMARY CARE SERVICES LTD</t>
  </si>
  <si>
    <t>MEDACS HEALTHCARE PLC</t>
  </si>
  <si>
    <t>MEDICAL STAFFING LTD</t>
  </si>
  <si>
    <t>MEDICSPRO LTD</t>
  </si>
  <si>
    <t>MEDILINK CONSULTING LTD</t>
  </si>
  <si>
    <t>MEDLOCUMS RECRUITMENT LTD</t>
  </si>
  <si>
    <t>MIND RECRUITMENT GROUP LTD TA MIND LOCUMS</t>
  </si>
  <si>
    <t>MPS HEALTHCARE LTD</t>
  </si>
  <si>
    <t>MSI RECRUITMENT LTD</t>
  </si>
  <si>
    <t>MSL HEALTHCARE LTD</t>
  </si>
  <si>
    <t>MYLOCUM LTD</t>
  </si>
  <si>
    <t>NATIONAL LOCUMS</t>
  </si>
  <si>
    <t>NEXT STEP NURSING LTD</t>
  </si>
  <si>
    <t xml:space="preserve">NISI STAFFING  </t>
  </si>
  <si>
    <t>NUTRIX PERSONNEL LTD</t>
  </si>
  <si>
    <t>ORA365 LTD TA SOURCING HEALTHCARE</t>
  </si>
  <si>
    <t>PLAN B HEALTHCARE LTD</t>
  </si>
  <si>
    <t>PRESTO NURSING LTD</t>
  </si>
  <si>
    <t>PRIMERA ASSISTED LIVING LTD</t>
  </si>
  <si>
    <t>PRN PEOPLE LTD / BLUESTONE</t>
  </si>
  <si>
    <t>PRO HEALTH 24  LTD</t>
  </si>
  <si>
    <t>PRO NURSING HEALTHCARE LTD</t>
  </si>
  <si>
    <t>PROCARE NURSING AGENCY LTD</t>
  </si>
  <si>
    <t>PROHEALTHCARE LTD</t>
  </si>
  <si>
    <t>PURE HEALTHCARE GROUP LTD</t>
  </si>
  <si>
    <t>Q CARE LTD</t>
  </si>
  <si>
    <t>QUBA SOLUTIONS LTD</t>
  </si>
  <si>
    <t>RANDSTAD CARE</t>
  </si>
  <si>
    <t xml:space="preserve">RED GROUP PERSONNEL LTD </t>
  </si>
  <si>
    <t xml:space="preserve">RED SECTOR RECRUITMENT LTD </t>
  </si>
  <si>
    <t>RICHMOND NURSING AGENCY LTD</t>
  </si>
  <si>
    <t xml:space="preserve">RMR RECRUITMENT </t>
  </si>
  <si>
    <t xml:space="preserve">RX PLUS </t>
  </si>
  <si>
    <t xml:space="preserve">SEVEN RESOURCING </t>
  </si>
  <si>
    <t>SEVERN ANGELS HEALTHCARE LTD</t>
  </si>
  <si>
    <t xml:space="preserve">SR MEDICAL RECRUITMENT LTD </t>
  </si>
  <si>
    <t xml:space="preserve">STAFFING PLUS </t>
  </si>
  <si>
    <t>SWIIS UK LTD</t>
  </si>
  <si>
    <t>THE PLACEMENT GROUP / JUST NURSES</t>
  </si>
  <si>
    <t>THORNBURY NURSING SERVICES LTD</t>
  </si>
  <si>
    <t>TOTAL ASSIST RECRUITMENT LTD</t>
  </si>
  <si>
    <t>TRINITY NURSING SERVICES LTD</t>
  </si>
  <si>
    <t>TRIPOD NURSING LTD</t>
  </si>
  <si>
    <t>TXM HEALTHCARE LTD</t>
  </si>
  <si>
    <t>VETRO HEALTH LTD</t>
  </si>
  <si>
    <t>WIMBORNE NURSING AGENCY LTD</t>
  </si>
  <si>
    <t>YOUR NURSE LTD (SOS HEALTHCARE)</t>
  </si>
  <si>
    <t>YOUR WORLD RECRUITMENT LTD</t>
  </si>
  <si>
    <t>CARE PROVIDERS RECRUITMENT LTD / DAY WEBSTER LTD</t>
  </si>
  <si>
    <t>On Framework</t>
  </si>
  <si>
    <t>Off Framework</t>
  </si>
  <si>
    <t xml:space="preserve">SPRINGDAY HEALTHCARE </t>
  </si>
  <si>
    <t xml:space="preserve">9AND LIMITED (TA NURSES ON CALL) </t>
  </si>
  <si>
    <t>CLINICAL EMPLOYMENT SERVICES LTD T/A CES LOCUMS</t>
  </si>
  <si>
    <t>OTHER / UNIDENTIFIED</t>
  </si>
  <si>
    <t>On Framework Agency Spend</t>
  </si>
  <si>
    <t>Off Framework Agency Spend</t>
  </si>
  <si>
    <t>Total Nursing &amp; HCA Agency Spend</t>
  </si>
  <si>
    <t>Total 'On Framework' Agency Spend</t>
  </si>
  <si>
    <t>Total 'Off Framework' Agency Spend</t>
  </si>
  <si>
    <t>Agency Supplier</t>
  </si>
  <si>
    <t>On / Off</t>
  </si>
  <si>
    <t>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</si>
</sst>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201F1E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i/>
      <sz val="10"/>
      <color rgb="FFFF0000"/>
      <name val="Verdana"/>
      <family val="2"/>
    </font>
    <font>
      <i/>
      <sz val="10"/>
      <color rgb="FF000000"/>
      <name val="Verdana"/>
      <family val="2"/>
    </font>
    <font>
      <i/>
      <sz val="10"/>
      <color rgb="FF201F1E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5"/>
    </xf>
    <xf numFmtId="43" fontId="1" fillId="0" borderId="0" xfId="1" applyFont="1"/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horizontal="left" vertical="center" indent="1"/>
    </xf>
    <xf numFmtId="0" fontId="1" fillId="0" borderId="0" xfId="0" applyFont="1" applyFill="1"/>
    <xf numFmtId="43" fontId="1" fillId="0" borderId="3" xfId="0" applyNumberFormat="1" applyFont="1" applyBorder="1"/>
    <xf numFmtId="0" fontId="7" fillId="0" borderId="0" xfId="0" applyFont="1" applyAlignment="1">
      <alignment horizontal="left" indent="2"/>
    </xf>
    <xf numFmtId="43" fontId="1" fillId="0" borderId="3" xfId="1" applyFont="1" applyFill="1" applyBorder="1"/>
    <xf numFmtId="43" fontId="2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indent="2"/>
    </xf>
    <xf numFmtId="0" fontId="13" fillId="0" borderId="0" xfId="0" applyFont="1" applyAlignment="1">
      <alignment horizontal="left" indent="2"/>
    </xf>
    <xf numFmtId="0" fontId="2" fillId="0" borderId="5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5" xfId="0" applyFont="1" applyBorder="1"/>
    <xf numFmtId="0" fontId="2" fillId="0" borderId="11" xfId="0" applyFont="1" applyBorder="1"/>
    <xf numFmtId="0" fontId="1" fillId="2" borderId="11" xfId="2" applyFont="1" applyFill="1" applyBorder="1"/>
    <xf numFmtId="0" fontId="1" fillId="2" borderId="11" xfId="0" applyFont="1" applyFill="1" applyBorder="1"/>
    <xf numFmtId="0" fontId="7" fillId="2" borderId="11" xfId="1" applyNumberFormat="1" applyFont="1" applyFill="1" applyBorder="1" applyAlignment="1"/>
    <xf numFmtId="0" fontId="7" fillId="2" borderId="11" xfId="1" applyNumberFormat="1" applyFont="1" applyFill="1" applyBorder="1" applyAlignment="1">
      <alignment horizontal="left"/>
    </xf>
    <xf numFmtId="0" fontId="1" fillId="0" borderId="11" xfId="0" applyFont="1" applyFill="1" applyBorder="1"/>
    <xf numFmtId="0" fontId="1" fillId="3" borderId="11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10" xfId="0" applyFont="1" applyFill="1" applyBorder="1"/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3" fontId="1" fillId="2" borderId="13" xfId="1" applyFont="1" applyFill="1" applyBorder="1"/>
    <xf numFmtId="43" fontId="1" fillId="2" borderId="0" xfId="1" applyFont="1" applyFill="1" applyBorder="1"/>
    <xf numFmtId="43" fontId="1" fillId="2" borderId="12" xfId="1" applyFont="1" applyFill="1" applyBorder="1"/>
    <xf numFmtId="43" fontId="1" fillId="2" borderId="9" xfId="1" applyFont="1" applyFill="1" applyBorder="1"/>
    <xf numFmtId="43" fontId="1" fillId="2" borderId="2" xfId="1" applyFont="1" applyFill="1" applyBorder="1"/>
    <xf numFmtId="43" fontId="1" fillId="2" borderId="10" xfId="1" applyFont="1" applyFill="1" applyBorder="1"/>
    <xf numFmtId="0" fontId="2" fillId="0" borderId="11" xfId="0" applyFont="1" applyBorder="1" applyAlignment="1">
      <alignment horizontal="center"/>
    </xf>
    <xf numFmtId="43" fontId="1" fillId="2" borderId="11" xfId="1" applyFont="1" applyFill="1" applyBorder="1"/>
    <xf numFmtId="43" fontId="1" fillId="2" borderId="6" xfId="1" applyFont="1" applyFill="1" applyBorder="1"/>
    <xf numFmtId="0" fontId="1" fillId="0" borderId="5" xfId="0" applyFont="1" applyFill="1" applyBorder="1"/>
    <xf numFmtId="0" fontId="1" fillId="3" borderId="6" xfId="0" applyFont="1" applyFill="1" applyBorder="1"/>
    <xf numFmtId="0" fontId="2" fillId="0" borderId="5" xfId="0" applyFont="1" applyFill="1" applyBorder="1"/>
    <xf numFmtId="0" fontId="2" fillId="0" borderId="4" xfId="0" applyFont="1" applyFill="1" applyBorder="1"/>
    <xf numFmtId="43" fontId="2" fillId="0" borderId="14" xfId="0" applyNumberFormat="1" applyFont="1" applyBorder="1"/>
    <xf numFmtId="0" fontId="1" fillId="0" borderId="4" xfId="0" applyFont="1" applyFill="1" applyBorder="1"/>
    <xf numFmtId="43" fontId="1" fillId="0" borderId="7" xfId="1" applyFont="1" applyFill="1" applyBorder="1"/>
    <xf numFmtId="43" fontId="1" fillId="0" borderId="8" xfId="1" applyFont="1" applyFill="1" applyBorder="1"/>
    <xf numFmtId="43" fontId="1" fillId="0" borderId="13" xfId="1" applyFont="1" applyFill="1" applyBorder="1"/>
    <xf numFmtId="43" fontId="1" fillId="0" borderId="0" xfId="1" applyFont="1" applyFill="1" applyBorder="1"/>
    <xf numFmtId="43" fontId="1" fillId="0" borderId="12" xfId="1" applyFont="1" applyFill="1" applyBorder="1"/>
    <xf numFmtId="43" fontId="1" fillId="3" borderId="13" xfId="1" applyFont="1" applyFill="1" applyBorder="1"/>
    <xf numFmtId="43" fontId="1" fillId="3" borderId="0" xfId="1" applyFont="1" applyFill="1" applyBorder="1"/>
    <xf numFmtId="43" fontId="1" fillId="3" borderId="12" xfId="1" applyFont="1" applyFill="1" applyBorder="1"/>
    <xf numFmtId="43" fontId="1" fillId="0" borderId="7" xfId="0" applyNumberFormat="1" applyFont="1" applyBorder="1"/>
    <xf numFmtId="43" fontId="1" fillId="0" borderId="8" xfId="0" applyNumberFormat="1" applyFont="1" applyBorder="1"/>
    <xf numFmtId="0" fontId="1" fillId="0" borderId="13" xfId="0" applyFont="1" applyBorder="1"/>
    <xf numFmtId="0" fontId="1" fillId="0" borderId="0" xfId="0" applyFont="1" applyBorder="1"/>
    <xf numFmtId="43" fontId="2" fillId="0" borderId="15" xfId="0" applyNumberFormat="1" applyFont="1" applyBorder="1"/>
    <xf numFmtId="43" fontId="1" fillId="0" borderId="5" xfId="1" applyFont="1" applyFill="1" applyBorder="1"/>
    <xf numFmtId="43" fontId="1" fillId="0" borderId="11" xfId="1" applyFont="1" applyFill="1" applyBorder="1"/>
    <xf numFmtId="43" fontId="1" fillId="3" borderId="11" xfId="1" applyFont="1" applyFill="1" applyBorder="1"/>
    <xf numFmtId="43" fontId="1" fillId="0" borderId="5" xfId="0" applyNumberFormat="1" applyFont="1" applyBorder="1"/>
    <xf numFmtId="43" fontId="2" fillId="0" borderId="4" xfId="0" applyNumberFormat="1" applyFont="1" applyBorder="1"/>
    <xf numFmtId="0" fontId="15" fillId="0" borderId="0" xfId="0" applyFont="1"/>
    <xf numFmtId="0" fontId="16" fillId="0" borderId="0" xfId="0" applyFont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9"/>
  <sheetViews>
    <sheetView tabSelected="1" topLeftCell="A65" workbookViewId="0">
      <selection activeCell="B68" sqref="B68"/>
    </sheetView>
  </sheetViews>
  <sheetFormatPr defaultColWidth="9.140625" defaultRowHeight="12.75" x14ac:dyDescent="0.2"/>
  <cols>
    <col min="1" max="1" width="2.7109375" style="1" customWidth="1"/>
    <col min="2" max="2" width="61" style="1" bestFit="1" customWidth="1"/>
    <col min="3" max="3" width="15.5703125" style="1" bestFit="1" customWidth="1"/>
    <col min="4" max="7" width="18.5703125" style="1" bestFit="1" customWidth="1"/>
    <col min="8" max="8" width="15.5703125" style="1" bestFit="1" customWidth="1"/>
    <col min="9" max="10" width="16.7109375" style="1" bestFit="1" customWidth="1"/>
    <col min="11" max="16384" width="9.140625" style="1"/>
  </cols>
  <sheetData>
    <row r="1" spans="1:7" s="82" customFormat="1" ht="15" x14ac:dyDescent="0.2">
      <c r="A1" s="81" t="s">
        <v>0</v>
      </c>
    </row>
    <row r="4" spans="1:7" x14ac:dyDescent="0.2">
      <c r="A4" s="18" t="s">
        <v>1</v>
      </c>
      <c r="B4" s="17"/>
    </row>
    <row r="5" spans="1:7" x14ac:dyDescent="0.2">
      <c r="A5" s="19" t="s">
        <v>2</v>
      </c>
      <c r="B5" s="17"/>
    </row>
    <row r="6" spans="1:7" x14ac:dyDescent="0.2">
      <c r="A6" s="3"/>
    </row>
    <row r="7" spans="1:7" x14ac:dyDescent="0.2">
      <c r="A7" s="3"/>
      <c r="B7" s="22" t="s">
        <v>101</v>
      </c>
      <c r="C7" s="24" t="s">
        <v>102</v>
      </c>
      <c r="D7" s="26" t="s">
        <v>3</v>
      </c>
      <c r="E7" s="27" t="s">
        <v>4</v>
      </c>
      <c r="F7" s="28" t="s">
        <v>5</v>
      </c>
      <c r="G7" s="24" t="s">
        <v>7</v>
      </c>
    </row>
    <row r="8" spans="1:7" x14ac:dyDescent="0.2">
      <c r="A8" s="3"/>
      <c r="B8" s="23"/>
      <c r="C8" s="25" t="s">
        <v>103</v>
      </c>
      <c r="D8" s="29" t="s">
        <v>6</v>
      </c>
      <c r="E8" s="30" t="s">
        <v>6</v>
      </c>
      <c r="F8" s="31" t="s">
        <v>6</v>
      </c>
      <c r="G8" s="25" t="s">
        <v>6</v>
      </c>
    </row>
    <row r="9" spans="1:7" x14ac:dyDescent="0.2">
      <c r="A9" s="3"/>
      <c r="B9" s="32"/>
      <c r="C9" s="28"/>
      <c r="D9" s="26"/>
      <c r="E9" s="27"/>
      <c r="F9" s="28"/>
      <c r="G9" s="24"/>
    </row>
    <row r="10" spans="1:7" x14ac:dyDescent="0.2">
      <c r="A10" s="3"/>
      <c r="B10" s="33" t="s">
        <v>96</v>
      </c>
      <c r="C10" s="41"/>
      <c r="D10" s="45"/>
      <c r="E10" s="46"/>
      <c r="F10" s="47"/>
      <c r="G10" s="54"/>
    </row>
    <row r="11" spans="1:7" x14ac:dyDescent="0.2">
      <c r="A11" s="3"/>
      <c r="B11" s="34" t="s">
        <v>93</v>
      </c>
      <c r="C11" s="42" t="s">
        <v>90</v>
      </c>
      <c r="D11" s="48"/>
      <c r="E11" s="49"/>
      <c r="F11" s="50">
        <v>92581.98000000001</v>
      </c>
      <c r="G11" s="55">
        <f>SUM(D11:F11)</f>
        <v>92581.98000000001</v>
      </c>
    </row>
    <row r="12" spans="1:7" x14ac:dyDescent="0.2">
      <c r="A12" s="3"/>
      <c r="B12" s="35" t="s">
        <v>9</v>
      </c>
      <c r="C12" s="42" t="s">
        <v>90</v>
      </c>
      <c r="D12" s="48">
        <v>31743.729999999985</v>
      </c>
      <c r="E12" s="49">
        <v>544747.75</v>
      </c>
      <c r="F12" s="50">
        <v>985011.93</v>
      </c>
      <c r="G12" s="55">
        <f t="shared" ref="G12:G94" si="0">SUM(D12:F12)</f>
        <v>1561503.4100000001</v>
      </c>
    </row>
    <row r="13" spans="1:7" x14ac:dyDescent="0.2">
      <c r="A13" s="3"/>
      <c r="B13" s="36" t="s">
        <v>10</v>
      </c>
      <c r="C13" s="42" t="s">
        <v>90</v>
      </c>
      <c r="D13" s="48"/>
      <c r="E13" s="49"/>
      <c r="F13" s="50">
        <v>331982.46000000002</v>
      </c>
      <c r="G13" s="55">
        <f t="shared" si="0"/>
        <v>331982.46000000002</v>
      </c>
    </row>
    <row r="14" spans="1:7" x14ac:dyDescent="0.2">
      <c r="A14" s="3"/>
      <c r="B14" s="35" t="s">
        <v>12</v>
      </c>
      <c r="C14" s="42" t="s">
        <v>90</v>
      </c>
      <c r="D14" s="48"/>
      <c r="E14" s="49">
        <v>83571.039999999994</v>
      </c>
      <c r="F14" s="50">
        <v>5461.640000000004</v>
      </c>
      <c r="G14" s="55">
        <f t="shared" si="0"/>
        <v>89032.68</v>
      </c>
    </row>
    <row r="15" spans="1:7" x14ac:dyDescent="0.2">
      <c r="A15" s="3"/>
      <c r="B15" s="35" t="s">
        <v>13</v>
      </c>
      <c r="C15" s="42" t="s">
        <v>90</v>
      </c>
      <c r="D15" s="48">
        <v>373598.29</v>
      </c>
      <c r="E15" s="49">
        <v>184976.42</v>
      </c>
      <c r="F15" s="50">
        <v>284227.31</v>
      </c>
      <c r="G15" s="55">
        <f t="shared" si="0"/>
        <v>842802.02</v>
      </c>
    </row>
    <row r="16" spans="1:7" x14ac:dyDescent="0.2">
      <c r="A16" s="3"/>
      <c r="B16" s="36" t="s">
        <v>14</v>
      </c>
      <c r="C16" s="42" t="s">
        <v>90</v>
      </c>
      <c r="D16" s="48"/>
      <c r="E16" s="49"/>
      <c r="F16" s="50">
        <v>14878.129999999972</v>
      </c>
      <c r="G16" s="55">
        <f t="shared" si="0"/>
        <v>14878.129999999972</v>
      </c>
    </row>
    <row r="17" spans="1:7" x14ac:dyDescent="0.2">
      <c r="A17" s="3"/>
      <c r="B17" s="35" t="s">
        <v>15</v>
      </c>
      <c r="C17" s="42" t="s">
        <v>90</v>
      </c>
      <c r="D17" s="48">
        <v>446444.88000000297</v>
      </c>
      <c r="E17" s="49">
        <v>266499.28999999998</v>
      </c>
      <c r="F17" s="50">
        <v>222591.79</v>
      </c>
      <c r="G17" s="55">
        <f t="shared" si="0"/>
        <v>935535.96000000299</v>
      </c>
    </row>
    <row r="18" spans="1:7" x14ac:dyDescent="0.2">
      <c r="A18" s="3"/>
      <c r="B18" s="35" t="s">
        <v>89</v>
      </c>
      <c r="C18" s="42" t="s">
        <v>90</v>
      </c>
      <c r="D18" s="48">
        <v>113110.66000000031</v>
      </c>
      <c r="E18" s="49">
        <v>117953.52000000019</v>
      </c>
      <c r="F18" s="50">
        <v>1043898.1</v>
      </c>
      <c r="G18" s="55">
        <f t="shared" si="0"/>
        <v>1274962.2800000005</v>
      </c>
    </row>
    <row r="19" spans="1:7" x14ac:dyDescent="0.2">
      <c r="A19" s="3"/>
      <c r="B19" s="35" t="s">
        <v>17</v>
      </c>
      <c r="C19" s="42" t="s">
        <v>90</v>
      </c>
      <c r="D19" s="48">
        <v>91256.54</v>
      </c>
      <c r="E19" s="49">
        <v>88610.33</v>
      </c>
      <c r="F19" s="50">
        <v>48731.02</v>
      </c>
      <c r="G19" s="55">
        <f t="shared" ref="G19:G50" si="1">SUM(D19:F19)</f>
        <v>228597.88999999998</v>
      </c>
    </row>
    <row r="20" spans="1:7" x14ac:dyDescent="0.2">
      <c r="A20" s="3"/>
      <c r="B20" s="35" t="s">
        <v>94</v>
      </c>
      <c r="C20" s="42" t="s">
        <v>90</v>
      </c>
      <c r="D20" s="48"/>
      <c r="E20" s="49"/>
      <c r="F20" s="50">
        <v>841.31</v>
      </c>
      <c r="G20" s="55">
        <f t="shared" si="1"/>
        <v>841.31</v>
      </c>
    </row>
    <row r="21" spans="1:7" x14ac:dyDescent="0.2">
      <c r="A21" s="3"/>
      <c r="B21" s="35" t="s">
        <v>18</v>
      </c>
      <c r="C21" s="42" t="s">
        <v>90</v>
      </c>
      <c r="D21" s="48">
        <v>195605.65000000031</v>
      </c>
      <c r="E21" s="49">
        <v>228053.4000000004</v>
      </c>
      <c r="F21" s="50">
        <v>274458.68999999965</v>
      </c>
      <c r="G21" s="55">
        <f t="shared" si="1"/>
        <v>698117.74000000046</v>
      </c>
    </row>
    <row r="22" spans="1:7" x14ac:dyDescent="0.2">
      <c r="A22" s="3"/>
      <c r="B22" s="35" t="s">
        <v>19</v>
      </c>
      <c r="C22" s="42" t="s">
        <v>90</v>
      </c>
      <c r="D22" s="48">
        <v>12927.139999999996</v>
      </c>
      <c r="E22" s="49">
        <v>4.1399999999999997</v>
      </c>
      <c r="F22" s="50">
        <v>15140.86</v>
      </c>
      <c r="G22" s="55">
        <f t="shared" si="1"/>
        <v>28072.139999999996</v>
      </c>
    </row>
    <row r="23" spans="1:7" x14ac:dyDescent="0.2">
      <c r="A23" s="3"/>
      <c r="B23" s="35" t="s">
        <v>20</v>
      </c>
      <c r="C23" s="42" t="s">
        <v>90</v>
      </c>
      <c r="D23" s="48">
        <v>172880.0300000002</v>
      </c>
      <c r="E23" s="49">
        <v>37144.479999999996</v>
      </c>
      <c r="F23" s="50">
        <v>305805.56</v>
      </c>
      <c r="G23" s="55">
        <f t="shared" si="1"/>
        <v>515830.07000000018</v>
      </c>
    </row>
    <row r="24" spans="1:7" x14ac:dyDescent="0.2">
      <c r="A24" s="3"/>
      <c r="B24" s="35" t="s">
        <v>21</v>
      </c>
      <c r="C24" s="42" t="s">
        <v>90</v>
      </c>
      <c r="D24" s="48"/>
      <c r="E24" s="49"/>
      <c r="F24" s="50">
        <v>225769.43999999974</v>
      </c>
      <c r="G24" s="55">
        <f t="shared" si="1"/>
        <v>225769.43999999974</v>
      </c>
    </row>
    <row r="25" spans="1:7" x14ac:dyDescent="0.2">
      <c r="A25" s="3"/>
      <c r="B25" s="35" t="s">
        <v>22</v>
      </c>
      <c r="C25" s="42" t="s">
        <v>90</v>
      </c>
      <c r="D25" s="48">
        <v>285257.58</v>
      </c>
      <c r="E25" s="49">
        <v>207238.51</v>
      </c>
      <c r="F25" s="50">
        <v>212506.33</v>
      </c>
      <c r="G25" s="55">
        <f t="shared" si="1"/>
        <v>705002.42</v>
      </c>
    </row>
    <row r="26" spans="1:7" x14ac:dyDescent="0.2">
      <c r="A26" s="3"/>
      <c r="B26" s="35" t="s">
        <v>23</v>
      </c>
      <c r="C26" s="42" t="s">
        <v>90</v>
      </c>
      <c r="D26" s="48">
        <v>116904.66000000002</v>
      </c>
      <c r="E26" s="49">
        <v>166124.65000000034</v>
      </c>
      <c r="F26" s="50">
        <v>280081.09000000032</v>
      </c>
      <c r="G26" s="55">
        <f t="shared" si="1"/>
        <v>563110.40000000061</v>
      </c>
    </row>
    <row r="27" spans="1:7" x14ac:dyDescent="0.2">
      <c r="A27" s="3"/>
      <c r="B27" s="35" t="s">
        <v>24</v>
      </c>
      <c r="C27" s="42" t="s">
        <v>90</v>
      </c>
      <c r="D27" s="48">
        <v>3528.8699999999994</v>
      </c>
      <c r="E27" s="49">
        <v>229227.90999999954</v>
      </c>
      <c r="F27" s="50">
        <v>581114.59</v>
      </c>
      <c r="G27" s="55">
        <f t="shared" si="1"/>
        <v>813871.36999999953</v>
      </c>
    </row>
    <row r="28" spans="1:7" x14ac:dyDescent="0.2">
      <c r="A28" s="3"/>
      <c r="B28" s="35" t="s">
        <v>25</v>
      </c>
      <c r="C28" s="42" t="s">
        <v>90</v>
      </c>
      <c r="D28" s="48"/>
      <c r="E28" s="49">
        <v>454181.54</v>
      </c>
      <c r="F28" s="50">
        <v>82206.38</v>
      </c>
      <c r="G28" s="55">
        <f t="shared" si="1"/>
        <v>536387.91999999993</v>
      </c>
    </row>
    <row r="29" spans="1:7" x14ac:dyDescent="0.2">
      <c r="A29" s="3"/>
      <c r="B29" s="35" t="s">
        <v>26</v>
      </c>
      <c r="C29" s="42" t="s">
        <v>90</v>
      </c>
      <c r="D29" s="48">
        <v>522646.96</v>
      </c>
      <c r="E29" s="49">
        <v>853849.95</v>
      </c>
      <c r="F29" s="50">
        <v>2737879.8</v>
      </c>
      <c r="G29" s="55">
        <f t="shared" si="1"/>
        <v>4114376.71</v>
      </c>
    </row>
    <row r="30" spans="1:7" x14ac:dyDescent="0.2">
      <c r="A30" s="3"/>
      <c r="B30" s="35" t="s">
        <v>27</v>
      </c>
      <c r="C30" s="42" t="s">
        <v>90</v>
      </c>
      <c r="D30" s="48">
        <v>278.08000000000021</v>
      </c>
      <c r="E30" s="49">
        <v>357.4</v>
      </c>
      <c r="F30" s="50">
        <v>-357.4</v>
      </c>
      <c r="G30" s="55">
        <f t="shared" si="1"/>
        <v>278.08000000000027</v>
      </c>
    </row>
    <row r="31" spans="1:7" x14ac:dyDescent="0.2">
      <c r="A31" s="3"/>
      <c r="B31" s="35" t="s">
        <v>28</v>
      </c>
      <c r="C31" s="42" t="s">
        <v>90</v>
      </c>
      <c r="D31" s="48"/>
      <c r="E31" s="49"/>
      <c r="F31" s="50">
        <v>10295.699999999993</v>
      </c>
      <c r="G31" s="55">
        <f t="shared" si="1"/>
        <v>10295.699999999993</v>
      </c>
    </row>
    <row r="32" spans="1:7" x14ac:dyDescent="0.2">
      <c r="A32" s="3"/>
      <c r="B32" s="35" t="s">
        <v>29</v>
      </c>
      <c r="C32" s="42" t="s">
        <v>90</v>
      </c>
      <c r="D32" s="48"/>
      <c r="E32" s="49">
        <v>969.66</v>
      </c>
      <c r="F32" s="50">
        <v>114261.91999999984</v>
      </c>
      <c r="G32" s="55">
        <f t="shared" si="1"/>
        <v>115231.57999999984</v>
      </c>
    </row>
    <row r="33" spans="1:7" x14ac:dyDescent="0.2">
      <c r="A33" s="3"/>
      <c r="B33" s="35" t="s">
        <v>31</v>
      </c>
      <c r="C33" s="42" t="s">
        <v>90</v>
      </c>
      <c r="D33" s="48"/>
      <c r="E33" s="49"/>
      <c r="F33" s="50">
        <v>591964.79</v>
      </c>
      <c r="G33" s="55">
        <f t="shared" si="1"/>
        <v>591964.79</v>
      </c>
    </row>
    <row r="34" spans="1:7" x14ac:dyDescent="0.2">
      <c r="A34" s="3"/>
      <c r="B34" s="35" t="s">
        <v>32</v>
      </c>
      <c r="C34" s="42" t="s">
        <v>90</v>
      </c>
      <c r="D34" s="48"/>
      <c r="E34" s="49"/>
      <c r="F34" s="50">
        <v>35579.710000000014</v>
      </c>
      <c r="G34" s="55">
        <f t="shared" si="1"/>
        <v>35579.710000000014</v>
      </c>
    </row>
    <row r="35" spans="1:7" x14ac:dyDescent="0.2">
      <c r="A35" s="3"/>
      <c r="B35" s="35" t="s">
        <v>33</v>
      </c>
      <c r="C35" s="42" t="s">
        <v>90</v>
      </c>
      <c r="D35" s="48"/>
      <c r="E35" s="49"/>
      <c r="F35" s="50">
        <v>55656.06</v>
      </c>
      <c r="G35" s="55">
        <f t="shared" si="1"/>
        <v>55656.06</v>
      </c>
    </row>
    <row r="36" spans="1:7" x14ac:dyDescent="0.2">
      <c r="A36" s="3"/>
      <c r="B36" s="35" t="s">
        <v>34</v>
      </c>
      <c r="C36" s="42" t="s">
        <v>90</v>
      </c>
      <c r="D36" s="48"/>
      <c r="E36" s="49">
        <v>28597.470000000027</v>
      </c>
      <c r="F36" s="50"/>
      <c r="G36" s="55">
        <f t="shared" si="1"/>
        <v>28597.470000000027</v>
      </c>
    </row>
    <row r="37" spans="1:7" x14ac:dyDescent="0.2">
      <c r="A37" s="3"/>
      <c r="B37" s="35" t="s">
        <v>35</v>
      </c>
      <c r="C37" s="42" t="s">
        <v>90</v>
      </c>
      <c r="D37" s="48">
        <v>120700.63000000014</v>
      </c>
      <c r="E37" s="49">
        <v>354799.17</v>
      </c>
      <c r="F37" s="50">
        <v>363400.83000000042</v>
      </c>
      <c r="G37" s="55">
        <f t="shared" si="1"/>
        <v>838900.63000000059</v>
      </c>
    </row>
    <row r="38" spans="1:7" x14ac:dyDescent="0.2">
      <c r="A38" s="3"/>
      <c r="B38" s="35" t="s">
        <v>36</v>
      </c>
      <c r="C38" s="42" t="s">
        <v>90</v>
      </c>
      <c r="D38" s="48">
        <v>13293.879999999997</v>
      </c>
      <c r="E38" s="49">
        <v>-2570.8100000000004</v>
      </c>
      <c r="F38" s="50"/>
      <c r="G38" s="55">
        <f t="shared" si="1"/>
        <v>10723.069999999996</v>
      </c>
    </row>
    <row r="39" spans="1:7" x14ac:dyDescent="0.2">
      <c r="A39" s="3"/>
      <c r="B39" s="35" t="s">
        <v>37</v>
      </c>
      <c r="C39" s="42" t="s">
        <v>90</v>
      </c>
      <c r="D39" s="48"/>
      <c r="E39" s="49"/>
      <c r="F39" s="50">
        <v>106114.87999999992</v>
      </c>
      <c r="G39" s="55">
        <f t="shared" si="1"/>
        <v>106114.87999999992</v>
      </c>
    </row>
    <row r="40" spans="1:7" x14ac:dyDescent="0.2">
      <c r="A40" s="3"/>
      <c r="B40" s="35" t="s">
        <v>38</v>
      </c>
      <c r="C40" s="42" t="s">
        <v>90</v>
      </c>
      <c r="D40" s="48"/>
      <c r="E40" s="49"/>
      <c r="F40" s="50">
        <v>14794.800000000001</v>
      </c>
      <c r="G40" s="55">
        <f t="shared" si="1"/>
        <v>14794.800000000001</v>
      </c>
    </row>
    <row r="41" spans="1:7" x14ac:dyDescent="0.2">
      <c r="A41" s="3"/>
      <c r="B41" s="35" t="s">
        <v>39</v>
      </c>
      <c r="C41" s="42" t="s">
        <v>90</v>
      </c>
      <c r="D41" s="48"/>
      <c r="E41" s="49">
        <v>39577.219999999987</v>
      </c>
      <c r="F41" s="50">
        <v>1141896.77</v>
      </c>
      <c r="G41" s="55">
        <f t="shared" si="1"/>
        <v>1181473.99</v>
      </c>
    </row>
    <row r="42" spans="1:7" x14ac:dyDescent="0.2">
      <c r="A42" s="3"/>
      <c r="B42" s="35" t="s">
        <v>40</v>
      </c>
      <c r="C42" s="42" t="s">
        <v>90</v>
      </c>
      <c r="D42" s="48"/>
      <c r="E42" s="49">
        <v>566142.90000000026</v>
      </c>
      <c r="F42" s="50">
        <v>-7872.3899999999958</v>
      </c>
      <c r="G42" s="55">
        <f t="shared" si="1"/>
        <v>558270.51000000024</v>
      </c>
    </row>
    <row r="43" spans="1:7" x14ac:dyDescent="0.2">
      <c r="A43" s="3"/>
      <c r="B43" s="35" t="s">
        <v>41</v>
      </c>
      <c r="C43" s="42" t="s">
        <v>90</v>
      </c>
      <c r="D43" s="48">
        <v>47825.26</v>
      </c>
      <c r="E43" s="49">
        <v>67943.81</v>
      </c>
      <c r="F43" s="50">
        <v>207472.65</v>
      </c>
      <c r="G43" s="55">
        <f t="shared" si="1"/>
        <v>323241.71999999997</v>
      </c>
    </row>
    <row r="44" spans="1:7" x14ac:dyDescent="0.2">
      <c r="A44" s="3"/>
      <c r="B44" s="35" t="s">
        <v>42</v>
      </c>
      <c r="C44" s="42" t="s">
        <v>90</v>
      </c>
      <c r="D44" s="48">
        <v>87231.14</v>
      </c>
      <c r="E44" s="49">
        <v>48669.71</v>
      </c>
      <c r="F44" s="50">
        <v>22124.69000000001</v>
      </c>
      <c r="G44" s="55">
        <f t="shared" si="1"/>
        <v>158025.54</v>
      </c>
    </row>
    <row r="45" spans="1:7" x14ac:dyDescent="0.2">
      <c r="A45" s="3"/>
      <c r="B45" s="35" t="s">
        <v>43</v>
      </c>
      <c r="C45" s="42" t="s">
        <v>90</v>
      </c>
      <c r="D45" s="48">
        <v>27483.309999999994</v>
      </c>
      <c r="E45" s="49">
        <v>52649.22</v>
      </c>
      <c r="F45" s="50">
        <v>102475.50999999986</v>
      </c>
      <c r="G45" s="55">
        <f t="shared" si="1"/>
        <v>182608.03999999986</v>
      </c>
    </row>
    <row r="46" spans="1:7" x14ac:dyDescent="0.2">
      <c r="A46" s="3"/>
      <c r="B46" s="35" t="s">
        <v>44</v>
      </c>
      <c r="C46" s="42" t="s">
        <v>90</v>
      </c>
      <c r="D46" s="48">
        <v>415684.01</v>
      </c>
      <c r="E46" s="49">
        <v>617349.41999999981</v>
      </c>
      <c r="F46" s="50">
        <v>1972084.87</v>
      </c>
      <c r="G46" s="55">
        <f t="shared" si="1"/>
        <v>3005118.3</v>
      </c>
    </row>
    <row r="47" spans="1:7" x14ac:dyDescent="0.2">
      <c r="A47" s="3"/>
      <c r="B47" s="35" t="s">
        <v>45</v>
      </c>
      <c r="C47" s="42" t="s">
        <v>90</v>
      </c>
      <c r="D47" s="48">
        <v>318263.71999999997</v>
      </c>
      <c r="E47" s="49">
        <v>82556.25</v>
      </c>
      <c r="F47" s="50">
        <v>339669.76000000001</v>
      </c>
      <c r="G47" s="55">
        <f t="shared" si="1"/>
        <v>740489.73</v>
      </c>
    </row>
    <row r="48" spans="1:7" x14ac:dyDescent="0.2">
      <c r="A48" s="3"/>
      <c r="B48" s="35" t="s">
        <v>46</v>
      </c>
      <c r="C48" s="42" t="s">
        <v>90</v>
      </c>
      <c r="D48" s="48"/>
      <c r="E48" s="49">
        <v>219872.35000000021</v>
      </c>
      <c r="F48" s="50">
        <v>182918.62</v>
      </c>
      <c r="G48" s="55">
        <f t="shared" si="1"/>
        <v>402790.9700000002</v>
      </c>
    </row>
    <row r="49" spans="1:7" x14ac:dyDescent="0.2">
      <c r="A49" s="3"/>
      <c r="B49" s="35" t="s">
        <v>47</v>
      </c>
      <c r="C49" s="42" t="s">
        <v>90</v>
      </c>
      <c r="D49" s="48"/>
      <c r="E49" s="49">
        <v>553947.17000000004</v>
      </c>
      <c r="F49" s="50">
        <v>69005.289999999994</v>
      </c>
      <c r="G49" s="55">
        <f t="shared" si="1"/>
        <v>622952.46000000008</v>
      </c>
    </row>
    <row r="50" spans="1:7" x14ac:dyDescent="0.2">
      <c r="A50" s="3"/>
      <c r="B50" s="35" t="s">
        <v>48</v>
      </c>
      <c r="C50" s="42" t="s">
        <v>90</v>
      </c>
      <c r="D50" s="48">
        <v>2158101.39</v>
      </c>
      <c r="E50" s="49">
        <v>1545572.43</v>
      </c>
      <c r="F50" s="50">
        <v>1796830.91</v>
      </c>
      <c r="G50" s="55">
        <f t="shared" si="1"/>
        <v>5500504.7300000004</v>
      </c>
    </row>
    <row r="51" spans="1:7" x14ac:dyDescent="0.2">
      <c r="A51" s="3"/>
      <c r="B51" s="35" t="s">
        <v>49</v>
      </c>
      <c r="C51" s="42" t="s">
        <v>90</v>
      </c>
      <c r="D51" s="48">
        <v>-281.74</v>
      </c>
      <c r="E51" s="49">
        <v>9523.6999999999989</v>
      </c>
      <c r="F51" s="50">
        <v>-940.95</v>
      </c>
      <c r="G51" s="55">
        <f t="shared" ref="G51:G80" si="2">SUM(D51:F51)</f>
        <v>8301.0099999999984</v>
      </c>
    </row>
    <row r="52" spans="1:7" x14ac:dyDescent="0.2">
      <c r="A52" s="3"/>
      <c r="B52" s="35" t="s">
        <v>50</v>
      </c>
      <c r="C52" s="42" t="s">
        <v>90</v>
      </c>
      <c r="D52" s="48"/>
      <c r="E52" s="49">
        <v>161082.8000000001</v>
      </c>
      <c r="F52" s="50">
        <v>33017.300000000003</v>
      </c>
      <c r="G52" s="55">
        <f t="shared" si="2"/>
        <v>194100.10000000009</v>
      </c>
    </row>
    <row r="53" spans="1:7" x14ac:dyDescent="0.2">
      <c r="A53" s="3"/>
      <c r="B53" s="35" t="s">
        <v>51</v>
      </c>
      <c r="C53" s="42" t="s">
        <v>90</v>
      </c>
      <c r="D53" s="48">
        <v>17200.100000000013</v>
      </c>
      <c r="E53" s="49">
        <v>97608.37000000001</v>
      </c>
      <c r="F53" s="50">
        <v>2041797.95</v>
      </c>
      <c r="G53" s="55">
        <f t="shared" si="2"/>
        <v>2156606.42</v>
      </c>
    </row>
    <row r="54" spans="1:7" x14ac:dyDescent="0.2">
      <c r="A54" s="3"/>
      <c r="B54" s="37" t="s">
        <v>52</v>
      </c>
      <c r="C54" s="42" t="s">
        <v>90</v>
      </c>
      <c r="D54" s="48"/>
      <c r="E54" s="49"/>
      <c r="F54" s="50">
        <v>463.59</v>
      </c>
      <c r="G54" s="55">
        <f t="shared" si="2"/>
        <v>463.59</v>
      </c>
    </row>
    <row r="55" spans="1:7" x14ac:dyDescent="0.2">
      <c r="A55" s="3"/>
      <c r="B55" s="35" t="s">
        <v>53</v>
      </c>
      <c r="C55" s="42" t="s">
        <v>90</v>
      </c>
      <c r="D55" s="48">
        <v>2200363.67</v>
      </c>
      <c r="E55" s="49">
        <v>1673791.45</v>
      </c>
      <c r="F55" s="50">
        <v>1984434.2600000042</v>
      </c>
      <c r="G55" s="55">
        <f t="shared" si="2"/>
        <v>5858589.3800000045</v>
      </c>
    </row>
    <row r="56" spans="1:7" x14ac:dyDescent="0.2">
      <c r="A56" s="3"/>
      <c r="B56" s="35" t="s">
        <v>54</v>
      </c>
      <c r="C56" s="42" t="s">
        <v>90</v>
      </c>
      <c r="D56" s="48"/>
      <c r="E56" s="49">
        <v>4486.8</v>
      </c>
      <c r="F56" s="50">
        <v>275092.57</v>
      </c>
      <c r="G56" s="55">
        <f t="shared" si="2"/>
        <v>279579.37</v>
      </c>
    </row>
    <row r="57" spans="1:7" x14ac:dyDescent="0.2">
      <c r="A57" s="3"/>
      <c r="B57" s="35" t="s">
        <v>57</v>
      </c>
      <c r="C57" s="42" t="s">
        <v>90</v>
      </c>
      <c r="D57" s="48"/>
      <c r="E57" s="49">
        <v>294565.83</v>
      </c>
      <c r="F57" s="50">
        <v>221566.64999999964</v>
      </c>
      <c r="G57" s="55">
        <f t="shared" si="2"/>
        <v>516132.47999999963</v>
      </c>
    </row>
    <row r="58" spans="1:7" x14ac:dyDescent="0.2">
      <c r="A58" s="3"/>
      <c r="B58" s="35" t="s">
        <v>59</v>
      </c>
      <c r="C58" s="42" t="s">
        <v>90</v>
      </c>
      <c r="D58" s="48">
        <v>9418.81</v>
      </c>
      <c r="E58" s="49">
        <v>13773.449999999999</v>
      </c>
      <c r="F58" s="50"/>
      <c r="G58" s="55">
        <f t="shared" si="2"/>
        <v>23192.26</v>
      </c>
    </row>
    <row r="59" spans="1:7" x14ac:dyDescent="0.2">
      <c r="A59" s="3"/>
      <c r="B59" s="35" t="s">
        <v>60</v>
      </c>
      <c r="C59" s="42" t="s">
        <v>90</v>
      </c>
      <c r="D59" s="48">
        <v>247617.05</v>
      </c>
      <c r="E59" s="49">
        <v>475772.41</v>
      </c>
      <c r="F59" s="50">
        <v>1444294.62</v>
      </c>
      <c r="G59" s="55">
        <f t="shared" si="2"/>
        <v>2167684.08</v>
      </c>
    </row>
    <row r="60" spans="1:7" x14ac:dyDescent="0.2">
      <c r="A60" s="3"/>
      <c r="B60" s="35" t="s">
        <v>61</v>
      </c>
      <c r="C60" s="42" t="s">
        <v>90</v>
      </c>
      <c r="D60" s="48"/>
      <c r="E60" s="49">
        <v>544.54999999999995</v>
      </c>
      <c r="F60" s="50">
        <v>217.92</v>
      </c>
      <c r="G60" s="55">
        <f t="shared" si="2"/>
        <v>762.46999999999991</v>
      </c>
    </row>
    <row r="61" spans="1:7" x14ac:dyDescent="0.2">
      <c r="A61" s="3"/>
      <c r="B61" s="35" t="s">
        <v>62</v>
      </c>
      <c r="C61" s="42" t="s">
        <v>90</v>
      </c>
      <c r="D61" s="48"/>
      <c r="E61" s="49"/>
      <c r="F61" s="50">
        <v>98454.18</v>
      </c>
      <c r="G61" s="55">
        <f t="shared" si="2"/>
        <v>98454.18</v>
      </c>
    </row>
    <row r="62" spans="1:7" x14ac:dyDescent="0.2">
      <c r="A62" s="3"/>
      <c r="B62" s="35" t="s">
        <v>63</v>
      </c>
      <c r="C62" s="42" t="s">
        <v>90</v>
      </c>
      <c r="D62" s="48">
        <v>43398.939999999995</v>
      </c>
      <c r="E62" s="49">
        <v>50172.730000000018</v>
      </c>
      <c r="F62" s="50">
        <v>53665.2</v>
      </c>
      <c r="G62" s="55">
        <f t="shared" si="2"/>
        <v>147236.87</v>
      </c>
    </row>
    <row r="63" spans="1:7" x14ac:dyDescent="0.2">
      <c r="A63" s="3"/>
      <c r="B63" s="35" t="s">
        <v>64</v>
      </c>
      <c r="C63" s="42" t="s">
        <v>90</v>
      </c>
      <c r="D63" s="48"/>
      <c r="E63" s="49">
        <v>6402.0900000000011</v>
      </c>
      <c r="F63" s="50"/>
      <c r="G63" s="55">
        <f t="shared" si="2"/>
        <v>6402.0900000000011</v>
      </c>
    </row>
    <row r="64" spans="1:7" x14ac:dyDescent="0.2">
      <c r="A64" s="3"/>
      <c r="B64" s="35" t="s">
        <v>68</v>
      </c>
      <c r="C64" s="42" t="s">
        <v>90</v>
      </c>
      <c r="D64" s="48">
        <v>67004.759999999995</v>
      </c>
      <c r="E64" s="49">
        <v>88972.64</v>
      </c>
      <c r="F64" s="50">
        <v>51748.03</v>
      </c>
      <c r="G64" s="55">
        <f t="shared" si="2"/>
        <v>207725.43</v>
      </c>
    </row>
    <row r="65" spans="1:7" x14ac:dyDescent="0.2">
      <c r="A65" s="3"/>
      <c r="B65" s="35" t="s">
        <v>71</v>
      </c>
      <c r="C65" s="42" t="s">
        <v>90</v>
      </c>
      <c r="D65" s="48">
        <v>237087.12999999989</v>
      </c>
      <c r="E65" s="49">
        <v>286974.7</v>
      </c>
      <c r="F65" s="50">
        <v>413911.96</v>
      </c>
      <c r="G65" s="55">
        <f t="shared" si="2"/>
        <v>937973.78999999992</v>
      </c>
    </row>
    <row r="66" spans="1:7" x14ac:dyDescent="0.2">
      <c r="A66" s="3"/>
      <c r="B66" s="35" t="s">
        <v>72</v>
      </c>
      <c r="C66" s="42" t="s">
        <v>90</v>
      </c>
      <c r="D66" s="48"/>
      <c r="E66" s="49"/>
      <c r="F66" s="50">
        <v>290106.08000000048</v>
      </c>
      <c r="G66" s="55">
        <f t="shared" si="2"/>
        <v>290106.08000000048</v>
      </c>
    </row>
    <row r="67" spans="1:7" x14ac:dyDescent="0.2">
      <c r="A67" s="3"/>
      <c r="B67" s="35" t="s">
        <v>73</v>
      </c>
      <c r="C67" s="42" t="s">
        <v>90</v>
      </c>
      <c r="D67" s="48"/>
      <c r="E67" s="49"/>
      <c r="F67" s="50">
        <v>1256.73</v>
      </c>
      <c r="G67" s="55">
        <f t="shared" si="2"/>
        <v>1256.73</v>
      </c>
    </row>
    <row r="68" spans="1:7" x14ac:dyDescent="0.2">
      <c r="A68" s="3"/>
      <c r="B68" s="35" t="s">
        <v>74</v>
      </c>
      <c r="C68" s="42" t="s">
        <v>90</v>
      </c>
      <c r="D68" s="48"/>
      <c r="E68" s="49"/>
      <c r="F68" s="50">
        <v>1242269.1999999986</v>
      </c>
      <c r="G68" s="55">
        <f t="shared" si="2"/>
        <v>1242269.1999999986</v>
      </c>
    </row>
    <row r="69" spans="1:7" x14ac:dyDescent="0.2">
      <c r="A69" s="3"/>
      <c r="B69" s="35" t="s">
        <v>75</v>
      </c>
      <c r="C69" s="42" t="s">
        <v>90</v>
      </c>
      <c r="D69" s="48"/>
      <c r="E69" s="49"/>
      <c r="F69" s="50">
        <v>337217.52000000031</v>
      </c>
      <c r="G69" s="55">
        <f t="shared" si="2"/>
        <v>337217.52000000031</v>
      </c>
    </row>
    <row r="70" spans="1:7" x14ac:dyDescent="0.2">
      <c r="A70" s="3"/>
      <c r="B70" s="35" t="s">
        <v>92</v>
      </c>
      <c r="C70" s="42" t="s">
        <v>90</v>
      </c>
      <c r="D70" s="48"/>
      <c r="E70" s="49"/>
      <c r="F70" s="50">
        <v>2304.13</v>
      </c>
      <c r="G70" s="55">
        <f t="shared" si="2"/>
        <v>2304.13</v>
      </c>
    </row>
    <row r="71" spans="1:7" x14ac:dyDescent="0.2">
      <c r="A71" s="3"/>
      <c r="B71" s="35" t="s">
        <v>77</v>
      </c>
      <c r="C71" s="42" t="s">
        <v>90</v>
      </c>
      <c r="D71" s="48"/>
      <c r="E71" s="49"/>
      <c r="F71" s="50">
        <v>250044.2</v>
      </c>
      <c r="G71" s="55">
        <f t="shared" si="2"/>
        <v>250044.2</v>
      </c>
    </row>
    <row r="72" spans="1:7" x14ac:dyDescent="0.2">
      <c r="A72" s="3"/>
      <c r="B72" s="35" t="s">
        <v>78</v>
      </c>
      <c r="C72" s="42" t="s">
        <v>90</v>
      </c>
      <c r="D72" s="48"/>
      <c r="E72" s="49"/>
      <c r="F72" s="50">
        <v>553530.6</v>
      </c>
      <c r="G72" s="55">
        <f t="shared" si="2"/>
        <v>553530.6</v>
      </c>
    </row>
    <row r="73" spans="1:7" x14ac:dyDescent="0.2">
      <c r="A73" s="3"/>
      <c r="B73" s="35" t="s">
        <v>79</v>
      </c>
      <c r="C73" s="42" t="s">
        <v>90</v>
      </c>
      <c r="D73" s="48">
        <v>15867.269999999993</v>
      </c>
      <c r="E73" s="49">
        <v>84186.35000000002</v>
      </c>
      <c r="F73" s="50">
        <v>86438.929999999964</v>
      </c>
      <c r="G73" s="55">
        <f t="shared" si="2"/>
        <v>186492.55</v>
      </c>
    </row>
    <row r="74" spans="1:7" x14ac:dyDescent="0.2">
      <c r="A74" s="3"/>
      <c r="B74" s="35" t="s">
        <v>81</v>
      </c>
      <c r="C74" s="42" t="s">
        <v>90</v>
      </c>
      <c r="D74" s="48">
        <v>273603.58</v>
      </c>
      <c r="E74" s="49">
        <v>133976.46000000034</v>
      </c>
      <c r="F74" s="50">
        <v>383939.55</v>
      </c>
      <c r="G74" s="55">
        <f t="shared" si="2"/>
        <v>791519.59000000032</v>
      </c>
    </row>
    <row r="75" spans="1:7" x14ac:dyDescent="0.2">
      <c r="A75" s="3"/>
      <c r="B75" s="35" t="s">
        <v>83</v>
      </c>
      <c r="C75" s="42" t="s">
        <v>90</v>
      </c>
      <c r="D75" s="48">
        <v>198154.85</v>
      </c>
      <c r="E75" s="49">
        <v>105759.56999999995</v>
      </c>
      <c r="F75" s="50">
        <v>-5364.520000000005</v>
      </c>
      <c r="G75" s="55">
        <f t="shared" si="2"/>
        <v>298549.89999999991</v>
      </c>
    </row>
    <row r="76" spans="1:7" x14ac:dyDescent="0.2">
      <c r="A76" s="3"/>
      <c r="B76" s="35" t="s">
        <v>84</v>
      </c>
      <c r="C76" s="42" t="s">
        <v>90</v>
      </c>
      <c r="D76" s="48">
        <v>54702.62</v>
      </c>
      <c r="E76" s="49">
        <v>8788.0500000000029</v>
      </c>
      <c r="F76" s="50">
        <v>-2615.75</v>
      </c>
      <c r="G76" s="55">
        <f t="shared" si="2"/>
        <v>60874.920000000006</v>
      </c>
    </row>
    <row r="77" spans="1:7" x14ac:dyDescent="0.2">
      <c r="A77" s="3"/>
      <c r="B77" s="35" t="s">
        <v>85</v>
      </c>
      <c r="C77" s="42" t="s">
        <v>90</v>
      </c>
      <c r="D77" s="48"/>
      <c r="E77" s="49"/>
      <c r="F77" s="50">
        <v>62515.43</v>
      </c>
      <c r="G77" s="55">
        <f t="shared" si="2"/>
        <v>62515.43</v>
      </c>
    </row>
    <row r="78" spans="1:7" x14ac:dyDescent="0.2">
      <c r="A78" s="3"/>
      <c r="B78" s="35" t="s">
        <v>86</v>
      </c>
      <c r="C78" s="42" t="s">
        <v>90</v>
      </c>
      <c r="D78" s="48">
        <v>214659.85000000047</v>
      </c>
      <c r="E78" s="49">
        <v>105468.13000000024</v>
      </c>
      <c r="F78" s="50">
        <v>30436.219999999958</v>
      </c>
      <c r="G78" s="55">
        <f t="shared" si="2"/>
        <v>350564.20000000065</v>
      </c>
    </row>
    <row r="79" spans="1:7" x14ac:dyDescent="0.2">
      <c r="A79" s="3"/>
      <c r="B79" s="35" t="s">
        <v>87</v>
      </c>
      <c r="C79" s="42" t="s">
        <v>90</v>
      </c>
      <c r="D79" s="48">
        <v>18821.489999999998</v>
      </c>
      <c r="E79" s="49">
        <v>155612.61000000004</v>
      </c>
      <c r="F79" s="50">
        <v>345707.21</v>
      </c>
      <c r="G79" s="55">
        <f t="shared" si="2"/>
        <v>520141.31000000006</v>
      </c>
    </row>
    <row r="80" spans="1:7" x14ac:dyDescent="0.2">
      <c r="A80" s="3"/>
      <c r="B80" s="43" t="s">
        <v>88</v>
      </c>
      <c r="C80" s="44" t="s">
        <v>90</v>
      </c>
      <c r="D80" s="51">
        <v>374871.03999999998</v>
      </c>
      <c r="E80" s="52">
        <v>-1074.7899999999991</v>
      </c>
      <c r="F80" s="53">
        <v>91885.739999999991</v>
      </c>
      <c r="G80" s="56">
        <f t="shared" si="2"/>
        <v>465681.99</v>
      </c>
    </row>
    <row r="81" spans="1:7" x14ac:dyDescent="0.2">
      <c r="A81" s="3"/>
      <c r="B81" s="59" t="s">
        <v>99</v>
      </c>
      <c r="C81" s="57"/>
      <c r="D81" s="63">
        <f>SUM(D11:D80)</f>
        <v>9527255.8300000001</v>
      </c>
      <c r="E81" s="15">
        <f t="shared" ref="E81:G81" si="3">SUM(E11:E80)</f>
        <v>11395004.200000005</v>
      </c>
      <c r="F81" s="64">
        <f t="shared" si="3"/>
        <v>25150880.930000007</v>
      </c>
      <c r="G81" s="76">
        <f t="shared" si="3"/>
        <v>46073140.960000008</v>
      </c>
    </row>
    <row r="82" spans="1:7" x14ac:dyDescent="0.2">
      <c r="A82" s="3"/>
      <c r="B82" s="38"/>
      <c r="C82" s="38"/>
      <c r="D82" s="65"/>
      <c r="E82" s="66"/>
      <c r="F82" s="67"/>
      <c r="G82" s="77"/>
    </row>
    <row r="83" spans="1:7" x14ac:dyDescent="0.2">
      <c r="A83" s="3"/>
      <c r="B83" s="33" t="s">
        <v>97</v>
      </c>
      <c r="C83" s="38"/>
      <c r="D83" s="65"/>
      <c r="E83" s="66"/>
      <c r="F83" s="67"/>
      <c r="G83" s="77"/>
    </row>
    <row r="84" spans="1:7" x14ac:dyDescent="0.2">
      <c r="A84" s="3"/>
      <c r="B84" s="39" t="s">
        <v>8</v>
      </c>
      <c r="C84" s="39" t="s">
        <v>91</v>
      </c>
      <c r="D84" s="68">
        <v>24455.289999999997</v>
      </c>
      <c r="E84" s="69">
        <v>32931.32</v>
      </c>
      <c r="F84" s="70">
        <v>24018.809999999994</v>
      </c>
      <c r="G84" s="78">
        <f>SUM(D84:F84)</f>
        <v>81405.42</v>
      </c>
    </row>
    <row r="85" spans="1:7" x14ac:dyDescent="0.2">
      <c r="A85" s="3"/>
      <c r="B85" s="39" t="s">
        <v>11</v>
      </c>
      <c r="C85" s="39" t="s">
        <v>91</v>
      </c>
      <c r="D85" s="68">
        <v>1635.5400000000002</v>
      </c>
      <c r="E85" s="69">
        <v>688.31</v>
      </c>
      <c r="F85" s="70"/>
      <c r="G85" s="78">
        <f>SUM(D85:F85)</f>
        <v>2323.8500000000004</v>
      </c>
    </row>
    <row r="86" spans="1:7" x14ac:dyDescent="0.2">
      <c r="A86" s="3"/>
      <c r="B86" s="39" t="s">
        <v>16</v>
      </c>
      <c r="C86" s="39" t="s">
        <v>91</v>
      </c>
      <c r="D86" s="68">
        <v>20252.310000000005</v>
      </c>
      <c r="E86" s="69"/>
      <c r="F86" s="70"/>
      <c r="G86" s="78">
        <f t="shared" si="0"/>
        <v>20252.310000000005</v>
      </c>
    </row>
    <row r="87" spans="1:7" x14ac:dyDescent="0.2">
      <c r="A87" s="3"/>
      <c r="B87" s="39" t="s">
        <v>30</v>
      </c>
      <c r="C87" s="39" t="s">
        <v>91</v>
      </c>
      <c r="D87" s="68">
        <v>13625.929999999998</v>
      </c>
      <c r="E87" s="69">
        <v>14998.02</v>
      </c>
      <c r="F87" s="70">
        <v>-578.16999999999996</v>
      </c>
      <c r="G87" s="78">
        <f>SUM(D87:F87)</f>
        <v>28045.78</v>
      </c>
    </row>
    <row r="88" spans="1:7" x14ac:dyDescent="0.2">
      <c r="A88" s="3"/>
      <c r="B88" s="39" t="s">
        <v>55</v>
      </c>
      <c r="C88" s="39" t="s">
        <v>91</v>
      </c>
      <c r="D88" s="68"/>
      <c r="E88" s="69">
        <v>1764751.92</v>
      </c>
      <c r="F88" s="70">
        <v>1247375.4099999999</v>
      </c>
      <c r="G88" s="78">
        <f t="shared" si="0"/>
        <v>3012127.33</v>
      </c>
    </row>
    <row r="89" spans="1:7" x14ac:dyDescent="0.2">
      <c r="A89" s="3"/>
      <c r="B89" s="39" t="s">
        <v>56</v>
      </c>
      <c r="C89" s="39" t="s">
        <v>91</v>
      </c>
      <c r="D89" s="68"/>
      <c r="E89" s="69"/>
      <c r="F89" s="70">
        <v>2308.7999999999997</v>
      </c>
      <c r="G89" s="78">
        <f t="shared" si="0"/>
        <v>2308.7999999999997</v>
      </c>
    </row>
    <row r="90" spans="1:7" x14ac:dyDescent="0.2">
      <c r="A90" s="3"/>
      <c r="B90" s="39" t="s">
        <v>58</v>
      </c>
      <c r="C90" s="39" t="s">
        <v>91</v>
      </c>
      <c r="D90" s="68">
        <v>31538.560000000001</v>
      </c>
      <c r="E90" s="69">
        <v>3463033.09</v>
      </c>
      <c r="F90" s="70">
        <v>1572500.01</v>
      </c>
      <c r="G90" s="78">
        <f t="shared" si="0"/>
        <v>5067071.66</v>
      </c>
    </row>
    <row r="91" spans="1:7" x14ac:dyDescent="0.2">
      <c r="A91" s="3"/>
      <c r="B91" s="39" t="s">
        <v>65</v>
      </c>
      <c r="C91" s="39" t="s">
        <v>91</v>
      </c>
      <c r="D91" s="68"/>
      <c r="E91" s="69">
        <v>634229.78000000026</v>
      </c>
      <c r="F91" s="70">
        <v>1133909.25</v>
      </c>
      <c r="G91" s="78">
        <f t="shared" si="0"/>
        <v>1768139.0300000003</v>
      </c>
    </row>
    <row r="92" spans="1:7" x14ac:dyDescent="0.2">
      <c r="A92" s="3"/>
      <c r="B92" s="39" t="s">
        <v>66</v>
      </c>
      <c r="C92" s="39" t="s">
        <v>91</v>
      </c>
      <c r="D92" s="68">
        <v>2730</v>
      </c>
      <c r="E92" s="69"/>
      <c r="F92" s="70"/>
      <c r="G92" s="78">
        <f t="shared" si="0"/>
        <v>2730</v>
      </c>
    </row>
    <row r="93" spans="1:7" x14ac:dyDescent="0.2">
      <c r="A93" s="3"/>
      <c r="B93" s="39" t="s">
        <v>67</v>
      </c>
      <c r="C93" s="39" t="s">
        <v>91</v>
      </c>
      <c r="D93" s="68"/>
      <c r="E93" s="69"/>
      <c r="F93" s="70">
        <v>56489.82</v>
      </c>
      <c r="G93" s="78">
        <f t="shared" si="0"/>
        <v>56489.82</v>
      </c>
    </row>
    <row r="94" spans="1:7" x14ac:dyDescent="0.2">
      <c r="A94" s="3"/>
      <c r="B94" s="39" t="s">
        <v>69</v>
      </c>
      <c r="C94" s="39" t="s">
        <v>91</v>
      </c>
      <c r="D94" s="68"/>
      <c r="E94" s="69">
        <v>114604.73999999999</v>
      </c>
      <c r="F94" s="70">
        <v>170807.19000000021</v>
      </c>
      <c r="G94" s="78">
        <f t="shared" si="0"/>
        <v>285411.93000000017</v>
      </c>
    </row>
    <row r="95" spans="1:7" x14ac:dyDescent="0.2">
      <c r="A95" s="3"/>
      <c r="B95" s="39" t="s">
        <v>70</v>
      </c>
      <c r="C95" s="39" t="s">
        <v>91</v>
      </c>
      <c r="D95" s="68"/>
      <c r="E95" s="69"/>
      <c r="F95" s="70">
        <v>2378.2600000000002</v>
      </c>
      <c r="G95" s="78">
        <f t="shared" ref="G95:G98" si="4">SUM(D95:F95)</f>
        <v>2378.2600000000002</v>
      </c>
    </row>
    <row r="96" spans="1:7" x14ac:dyDescent="0.2">
      <c r="A96" s="3"/>
      <c r="B96" s="39" t="s">
        <v>76</v>
      </c>
      <c r="C96" s="39" t="s">
        <v>91</v>
      </c>
      <c r="D96" s="68"/>
      <c r="E96" s="69">
        <v>63359.829999999994</v>
      </c>
      <c r="F96" s="70">
        <v>-4686.9099999999989</v>
      </c>
      <c r="G96" s="78">
        <f t="shared" si="4"/>
        <v>58672.92</v>
      </c>
    </row>
    <row r="97" spans="1:7" x14ac:dyDescent="0.2">
      <c r="A97" s="3"/>
      <c r="B97" s="39" t="s">
        <v>80</v>
      </c>
      <c r="C97" s="39" t="s">
        <v>91</v>
      </c>
      <c r="D97" s="68">
        <v>580592.11</v>
      </c>
      <c r="E97" s="69">
        <v>1267773.9100000015</v>
      </c>
      <c r="F97" s="70">
        <v>787937.29</v>
      </c>
      <c r="G97" s="78">
        <f t="shared" si="4"/>
        <v>2636303.3100000015</v>
      </c>
    </row>
    <row r="98" spans="1:7" x14ac:dyDescent="0.2">
      <c r="A98" s="3"/>
      <c r="B98" s="39" t="s">
        <v>82</v>
      </c>
      <c r="C98" s="39" t="s">
        <v>91</v>
      </c>
      <c r="D98" s="68">
        <v>211579.11</v>
      </c>
      <c r="E98" s="69">
        <v>81588.319999999992</v>
      </c>
      <c r="F98" s="70">
        <v>-4336.3100000000022</v>
      </c>
      <c r="G98" s="78">
        <f t="shared" si="4"/>
        <v>288831.12</v>
      </c>
    </row>
    <row r="99" spans="1:7" x14ac:dyDescent="0.2">
      <c r="B99" s="58" t="s">
        <v>95</v>
      </c>
      <c r="C99" s="58"/>
      <c r="D99" s="68">
        <v>-3138.59</v>
      </c>
      <c r="E99" s="69">
        <v>186.38</v>
      </c>
      <c r="F99" s="70">
        <v>1772.4</v>
      </c>
      <c r="G99" s="78">
        <f>SUM(D99:F99)</f>
        <v>-1179.81</v>
      </c>
    </row>
    <row r="100" spans="1:7" x14ac:dyDescent="0.2">
      <c r="B100" s="33" t="s">
        <v>100</v>
      </c>
      <c r="C100" s="32"/>
      <c r="D100" s="71">
        <f>SUM(D84:D99)</f>
        <v>883270.26</v>
      </c>
      <c r="E100" s="13">
        <f t="shared" ref="E100:G100" si="5">SUM(E84:E99)</f>
        <v>7438145.620000002</v>
      </c>
      <c r="F100" s="72">
        <f t="shared" si="5"/>
        <v>4989895.8500000006</v>
      </c>
      <c r="G100" s="79">
        <f t="shared" si="5"/>
        <v>13311311.73</v>
      </c>
    </row>
    <row r="101" spans="1:7" x14ac:dyDescent="0.2">
      <c r="B101" s="40"/>
      <c r="C101" s="40"/>
      <c r="D101" s="73"/>
      <c r="E101" s="74"/>
      <c r="F101" s="41"/>
      <c r="G101" s="40"/>
    </row>
    <row r="102" spans="1:7" x14ac:dyDescent="0.2">
      <c r="A102" s="3"/>
      <c r="B102" s="60" t="s">
        <v>98</v>
      </c>
      <c r="C102" s="62"/>
      <c r="D102" s="75">
        <f>SUM(D81,D100)</f>
        <v>10410526.09</v>
      </c>
      <c r="E102" s="16">
        <f t="shared" ref="E102:G102" si="6">SUM(E81,E100)</f>
        <v>18833149.820000008</v>
      </c>
      <c r="F102" s="61">
        <f t="shared" si="6"/>
        <v>30140776.780000009</v>
      </c>
      <c r="G102" s="80">
        <f t="shared" si="6"/>
        <v>59384452.690000013</v>
      </c>
    </row>
    <row r="103" spans="1:7" x14ac:dyDescent="0.2">
      <c r="A103" s="3"/>
      <c r="B103" s="12"/>
      <c r="C103" s="12"/>
    </row>
    <row r="104" spans="1:7" x14ac:dyDescent="0.2">
      <c r="A104" s="4"/>
    </row>
    <row r="105" spans="1:7" x14ac:dyDescent="0.2">
      <c r="A105" s="4"/>
    </row>
    <row r="106" spans="1:7" x14ac:dyDescent="0.2">
      <c r="A106" s="18"/>
    </row>
    <row r="107" spans="1:7" x14ac:dyDescent="0.2">
      <c r="A107" s="5"/>
    </row>
    <row r="108" spans="1:7" x14ac:dyDescent="0.2">
      <c r="A108" s="5"/>
      <c r="B108" s="20"/>
    </row>
    <row r="109" spans="1:7" x14ac:dyDescent="0.2">
      <c r="A109" s="5"/>
    </row>
    <row r="110" spans="1:7" x14ac:dyDescent="0.2">
      <c r="A110" s="5"/>
    </row>
    <row r="111" spans="1:7" x14ac:dyDescent="0.2">
      <c r="A111" s="6"/>
    </row>
    <row r="112" spans="1:7" x14ac:dyDescent="0.2">
      <c r="A112" s="18"/>
    </row>
    <row r="113" spans="1:10" x14ac:dyDescent="0.2">
      <c r="A113" s="5"/>
    </row>
    <row r="114" spans="1:10" x14ac:dyDescent="0.2">
      <c r="A114" s="5"/>
      <c r="B114" s="20"/>
    </row>
    <row r="115" spans="1:10" x14ac:dyDescent="0.2">
      <c r="A115" s="5"/>
      <c r="B115" s="20"/>
    </row>
    <row r="116" spans="1:10" x14ac:dyDescent="0.2">
      <c r="A116" s="5"/>
      <c r="B116" s="20"/>
    </row>
    <row r="117" spans="1:10" x14ac:dyDescent="0.2">
      <c r="A117" s="5"/>
    </row>
    <row r="118" spans="1:10" x14ac:dyDescent="0.2">
      <c r="A118" s="4"/>
    </row>
    <row r="119" spans="1:10" x14ac:dyDescent="0.2">
      <c r="A119" s="18"/>
    </row>
    <row r="120" spans="1:10" x14ac:dyDescent="0.2">
      <c r="A120" s="19"/>
    </row>
    <row r="121" spans="1:10" x14ac:dyDescent="0.2">
      <c r="A121" s="9"/>
    </row>
    <row r="122" spans="1:10" x14ac:dyDescent="0.2">
      <c r="A122" s="9"/>
      <c r="B122" s="20"/>
    </row>
    <row r="123" spans="1:10" x14ac:dyDescent="0.2">
      <c r="A123" s="9"/>
      <c r="B123" s="20"/>
    </row>
    <row r="124" spans="1:10" x14ac:dyDescent="0.2">
      <c r="A124" s="9"/>
      <c r="B124" s="20"/>
    </row>
    <row r="125" spans="1:10" x14ac:dyDescent="0.2">
      <c r="A125" s="9"/>
      <c r="B125" s="20"/>
      <c r="H125" s="7"/>
      <c r="I125" s="7"/>
      <c r="J125" s="7"/>
    </row>
    <row r="126" spans="1:10" x14ac:dyDescent="0.2">
      <c r="A126" s="9"/>
    </row>
    <row r="127" spans="1:10" x14ac:dyDescent="0.2">
      <c r="A127" s="9"/>
    </row>
    <row r="128" spans="1:10" x14ac:dyDescent="0.2">
      <c r="A128" s="10"/>
    </row>
    <row r="129" spans="1:2" x14ac:dyDescent="0.2">
      <c r="A129" s="18"/>
    </row>
    <row r="130" spans="1:2" x14ac:dyDescent="0.2">
      <c r="A130" s="8"/>
    </row>
    <row r="131" spans="1:2" x14ac:dyDescent="0.2">
      <c r="A131" s="11"/>
      <c r="B131" s="20"/>
    </row>
    <row r="132" spans="1:2" x14ac:dyDescent="0.2">
      <c r="A132" s="11"/>
      <c r="B132" s="20"/>
    </row>
    <row r="133" spans="1:2" x14ac:dyDescent="0.2">
      <c r="A133" s="11"/>
    </row>
    <row r="134" spans="1:2" x14ac:dyDescent="0.2">
      <c r="A134" s="11"/>
    </row>
    <row r="135" spans="1:2" x14ac:dyDescent="0.2">
      <c r="A135" s="9"/>
    </row>
    <row r="136" spans="1:2" x14ac:dyDescent="0.2">
      <c r="A136" s="18"/>
    </row>
    <row r="137" spans="1:2" x14ac:dyDescent="0.2">
      <c r="A137" s="19"/>
    </row>
    <row r="138" spans="1:2" x14ac:dyDescent="0.2">
      <c r="A138" s="3"/>
    </row>
    <row r="139" spans="1:2" x14ac:dyDescent="0.2">
      <c r="A139" s="3"/>
      <c r="B139" s="20"/>
    </row>
    <row r="140" spans="1:2" x14ac:dyDescent="0.2">
      <c r="A140" s="3"/>
      <c r="B140" s="20"/>
    </row>
    <row r="141" spans="1:2" x14ac:dyDescent="0.2">
      <c r="A141" s="3"/>
      <c r="B141" s="20"/>
    </row>
    <row r="142" spans="1:2" x14ac:dyDescent="0.2">
      <c r="A142" s="3"/>
      <c r="B142" s="20"/>
    </row>
    <row r="143" spans="1:2" x14ac:dyDescent="0.2">
      <c r="A143" s="3"/>
      <c r="B143" s="20"/>
    </row>
    <row r="144" spans="1:2" x14ac:dyDescent="0.2">
      <c r="A144" s="3"/>
    </row>
    <row r="145" spans="1:2" x14ac:dyDescent="0.2">
      <c r="A145" s="3"/>
    </row>
    <row r="146" spans="1:2" x14ac:dyDescent="0.2">
      <c r="A146" s="18"/>
      <c r="B146" s="17"/>
    </row>
    <row r="147" spans="1:2" x14ac:dyDescent="0.2">
      <c r="A147" s="19"/>
      <c r="B147" s="17"/>
    </row>
    <row r="148" spans="1:2" x14ac:dyDescent="0.2">
      <c r="A148" s="3"/>
    </row>
    <row r="149" spans="1:2" x14ac:dyDescent="0.2">
      <c r="B149" s="21"/>
    </row>
    <row r="150" spans="1:2" x14ac:dyDescent="0.2">
      <c r="B150" s="14"/>
    </row>
    <row r="151" spans="1:2" x14ac:dyDescent="0.2">
      <c r="A151" s="3"/>
    </row>
    <row r="152" spans="1:2" x14ac:dyDescent="0.2">
      <c r="A152" s="3"/>
    </row>
    <row r="153" spans="1:2" x14ac:dyDescent="0.2">
      <c r="A153" s="18"/>
    </row>
    <row r="154" spans="1:2" x14ac:dyDescent="0.2">
      <c r="A154" s="19"/>
    </row>
    <row r="155" spans="1:2" x14ac:dyDescent="0.2">
      <c r="A155" s="3"/>
    </row>
    <row r="156" spans="1:2" x14ac:dyDescent="0.2">
      <c r="B156" s="21"/>
    </row>
    <row r="159" spans="1:2" x14ac:dyDescent="0.2">
      <c r="A159" s="2"/>
    </row>
  </sheetData>
  <pageMargins left="0.7" right="0.7" top="0.75" bottom="0.75" header="0.3" footer="0.3"/>
  <pageSetup paperSize="8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1A1C6EFE-02CC-41BF-9B19-DD726367D2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30132-F4FA-4D27-8FA0-77E7FFA82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CE6C82-E33C-493B-8792-446F5D401D9B}">
  <ds:schemaRefs>
    <ds:schemaRef ds:uri="2b065d90-4e2c-4e19-88c2-15abdeecc8c8"/>
    <ds:schemaRef ds:uri="http://purl.org/dc/elements/1.1/"/>
    <ds:schemaRef ds:uri="http://schemas.microsoft.com/office/2006/metadata/properties"/>
    <ds:schemaRef ds:uri="http://purl.org/dc/terms/"/>
    <ds:schemaRef ds:uri="4ed5d2e8-3c86-4aad-bed4-f4c64534c4d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f5cb15d1-33c4-4775-8623-f15f819f7253"/>
    <ds:schemaRef ds:uri="ad647b8f-8239-4126-8166-9dee6ee1e4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Response</vt:lpstr>
      <vt:lpstr>Response!Print_Area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Thomas (Aneurin Bevan UHB - Workforce and Organisational Development)</dc:creator>
  <cp:keywords/>
  <dc:description/>
  <cp:lastModifiedBy>Lucy Bennett (Aneurin Bevan UHB - Corporate Services)</cp:lastModifiedBy>
  <cp:revision/>
  <cp:lastPrinted>2022-07-05T10:13:33Z</cp:lastPrinted>
  <dcterms:created xsi:type="dcterms:W3CDTF">2022-06-16T15:26:56Z</dcterms:created>
  <dcterms:modified xsi:type="dcterms:W3CDTF">2022-07-05T10:13:35Z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