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3/"/>
    </mc:Choice>
  </mc:AlternateContent>
  <xr:revisionPtr revIDLastSave="136" documentId="8_{FA672684-FDFA-4EA5-A86A-3D3CB7F4A56B}" xr6:coauthVersionLast="47" xr6:coauthVersionMax="47" xr10:uidLastSave="{F79FA33E-7560-4661-861E-BF0689B25EFA}"/>
  <bookViews>
    <workbookView xWindow="-120" yWindow="-120" windowWidth="29040" windowHeight="15840" xr2:uid="{C88CE289-02C6-49E0-B793-B7D6092704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4" i="1" l="1"/>
  <c r="AA24" i="1"/>
  <c r="O24" i="1"/>
  <c r="T24" i="1"/>
  <c r="L118" i="1"/>
  <c r="AE62" i="1" l="1"/>
  <c r="AD62" i="1"/>
  <c r="AC62" i="1"/>
  <c r="AB62" i="1"/>
  <c r="AA62" i="1"/>
  <c r="X62" i="1"/>
  <c r="W62" i="1"/>
  <c r="V62" i="1"/>
  <c r="U62" i="1"/>
  <c r="R62" i="1"/>
  <c r="Q62" i="1"/>
  <c r="P62" i="1"/>
  <c r="O62" i="1"/>
  <c r="L62" i="1"/>
  <c r="K62" i="1"/>
  <c r="J62" i="1"/>
  <c r="I62" i="1"/>
  <c r="F62" i="1"/>
  <c r="E62" i="1"/>
  <c r="D62" i="1"/>
  <c r="C62" i="1"/>
  <c r="AE52" i="1"/>
  <c r="AD52" i="1"/>
  <c r="AC52" i="1"/>
  <c r="AB52" i="1"/>
  <c r="AA52" i="1"/>
  <c r="X52" i="1"/>
  <c r="W52" i="1"/>
  <c r="V52" i="1"/>
  <c r="U52" i="1"/>
  <c r="R52" i="1"/>
  <c r="Q52" i="1"/>
  <c r="P52" i="1"/>
  <c r="O52" i="1"/>
  <c r="L52" i="1"/>
  <c r="K52" i="1"/>
  <c r="J52" i="1"/>
  <c r="I52" i="1"/>
  <c r="F52" i="1"/>
  <c r="E52" i="1"/>
  <c r="D52" i="1"/>
  <c r="C52" i="1"/>
  <c r="X64" i="1" l="1"/>
  <c r="F64" i="1"/>
  <c r="R64" i="1"/>
  <c r="AD64" i="1"/>
  <c r="AB64" i="1"/>
  <c r="I64" i="1"/>
  <c r="U64" i="1"/>
  <c r="AE64" i="1"/>
  <c r="L64" i="1"/>
  <c r="D64" i="1"/>
  <c r="P64" i="1"/>
  <c r="E64" i="1"/>
  <c r="Q64" i="1"/>
  <c r="AC64" i="1"/>
  <c r="C64" i="1"/>
  <c r="O64" i="1"/>
  <c r="AA64" i="1"/>
  <c r="V64" i="1"/>
  <c r="J64" i="1"/>
  <c r="K64" i="1"/>
  <c r="W64" i="1"/>
</calcChain>
</file>

<file path=xl/sharedStrings.xml><?xml version="1.0" encoding="utf-8"?>
<sst xmlns="http://schemas.openxmlformats.org/spreadsheetml/2006/main" count="575" uniqueCount="145">
  <si>
    <t>2018/19</t>
  </si>
  <si>
    <t>2019/20</t>
  </si>
  <si>
    <t>2020/21</t>
  </si>
  <si>
    <t>Number of managed practices</t>
  </si>
  <si>
    <t>Practice name</t>
  </si>
  <si>
    <t>Date became managed</t>
  </si>
  <si>
    <t>Date ceased to be managed</t>
  </si>
  <si>
    <t>Practice</t>
  </si>
  <si>
    <t>Start Date</t>
  </si>
  <si>
    <t>Budget</t>
  </si>
  <si>
    <t>GMS Contract</t>
  </si>
  <si>
    <t>Recurrent Funding</t>
  </si>
  <si>
    <t>Income</t>
  </si>
  <si>
    <t>Total Funding</t>
  </si>
  <si>
    <t>Pay</t>
  </si>
  <si>
    <t>Locums</t>
  </si>
  <si>
    <t>Agency Locums</t>
  </si>
  <si>
    <t>Salaried GP's</t>
  </si>
  <si>
    <t>Other Pay</t>
  </si>
  <si>
    <t>Total Pay</t>
  </si>
  <si>
    <t>Total Non Pay</t>
  </si>
  <si>
    <t>Total Expenditure</t>
  </si>
  <si>
    <t>Variance</t>
  </si>
  <si>
    <t>Practice 1</t>
  </si>
  <si>
    <t>Practice 2</t>
  </si>
  <si>
    <t>Practice 3</t>
  </si>
  <si>
    <t>Core Services</t>
  </si>
  <si>
    <t>Additonal services (as defined in standard GMS contract 2004)</t>
  </si>
  <si>
    <t>Local enhanced services</t>
  </si>
  <si>
    <t>Directed enhanced services</t>
  </si>
  <si>
    <t>yes</t>
  </si>
  <si>
    <t>no</t>
  </si>
  <si>
    <t>example one</t>
  </si>
  <si>
    <t>example two</t>
  </si>
  <si>
    <t>Number of sessional Locum GPs</t>
  </si>
  <si>
    <t>Total spend (£) on sessional locum GP employment</t>
  </si>
  <si>
    <t>Practice Name</t>
  </si>
  <si>
    <t>Job type</t>
  </si>
  <si>
    <t>GPs directly employed by the healthboard</t>
  </si>
  <si>
    <t>WTE</t>
  </si>
  <si>
    <t xml:space="preserve">Headcount </t>
  </si>
  <si>
    <t>Headcount</t>
  </si>
  <si>
    <t>Number of sessions when the practice was operating without a qualified GP or Advanced Nurse Practitioner</t>
  </si>
  <si>
    <t xml:space="preserve"> </t>
  </si>
  <si>
    <t xml:space="preserve">1) The total number of patients registered with a GP practice in the LHB area, as at 31 March for each given year.  </t>
  </si>
  <si>
    <t>Number of patients</t>
  </si>
  <si>
    <t>2021/22</t>
  </si>
  <si>
    <t>2022/23</t>
  </si>
  <si>
    <t>2) The total number of GP contracts handed back to the LHB in each given year.</t>
  </si>
  <si>
    <t>Number of contracts handed back</t>
  </si>
  <si>
    <t>Number of patients registered</t>
  </si>
  <si>
    <t>3) The number of registered patients at each practice at the time the contract was handed back to the LHB.</t>
  </si>
  <si>
    <t xml:space="preserve">Total: </t>
  </si>
  <si>
    <t>4) The number of managed practices in your LHB area, including any that ceased to be managed during the given year</t>
  </si>
  <si>
    <t>5) The number of registered patients at each managed practice in your LHB area when it became managed.</t>
  </si>
  <si>
    <t>6)	Per managed practice, the budget allocation and spend (including variance) on GMS contract.</t>
  </si>
  <si>
    <t>7)	The services provided by each managed practice within your Health Board area, broken down by:
a)	Core services
b)	Additional services (as defined in the standard GMS Contract 2004)
c)	Directed Enhanced Services
d)	Local Enhanced Services.</t>
  </si>
  <si>
    <t>8)Per managed practice, the number of staff (by WTE) employed, broken down by job type</t>
  </si>
  <si>
    <t>10)	The total number of GPs engaged on a sessional locum basis per managed practice during the time period (broken down by headcount and WTE)</t>
  </si>
  <si>
    <t>11)	The total spending on sessional locum GP employment per managed practice during the time period</t>
  </si>
  <si>
    <t xml:space="preserve">12)	Per managed practice, the number of sessions  when the practice was operating without a qualified GP or advanced nurse practitioner (a session usually is defined as 4 hours 10 minutes)  </t>
  </si>
  <si>
    <t>9)	The total number of GPs directly employed by the LHB, and the number of these deployed in each managed practice during the time period (broken down by headcount and WTE)</t>
  </si>
  <si>
    <t>01.04.2018</t>
  </si>
  <si>
    <t>01.07.2015</t>
  </si>
  <si>
    <t>N/A</t>
  </si>
  <si>
    <t>01.04.2017</t>
  </si>
  <si>
    <t>01.12.2017</t>
  </si>
  <si>
    <t>Practice 1 Aberbeeg</t>
  </si>
  <si>
    <t>Practice 2 Brynmawr</t>
  </si>
  <si>
    <t>Practice 3 Tredegar</t>
  </si>
  <si>
    <t>Practice 4 Bryntirion</t>
  </si>
  <si>
    <t>Practice 5 Blaenavon</t>
  </si>
  <si>
    <t>Aberbeeg</t>
  </si>
  <si>
    <t>Beynmawr</t>
  </si>
  <si>
    <t>Tredegar H/C</t>
  </si>
  <si>
    <t>Bryntirion</t>
  </si>
  <si>
    <t xml:space="preserve">Aberbeeg </t>
  </si>
  <si>
    <t>Brynmawr</t>
  </si>
  <si>
    <t xml:space="preserve">Bryntirion </t>
  </si>
  <si>
    <t xml:space="preserve">Brynmawr </t>
  </si>
  <si>
    <t>Blaenavon</t>
  </si>
  <si>
    <t>1st April 2018</t>
  </si>
  <si>
    <t>1st April 2019</t>
  </si>
  <si>
    <t>1st April 2020</t>
  </si>
  <si>
    <t>1st April 2021</t>
  </si>
  <si>
    <t>1st April 2022</t>
  </si>
  <si>
    <t>1st January 2023</t>
  </si>
  <si>
    <t>TredegarH/C</t>
  </si>
  <si>
    <t xml:space="preserve">General Medical Services </t>
  </si>
  <si>
    <t>(a) cervical screening services;
(b) contraceptive services;
(c) vaccinations and immunisations;
(d) childhood vaccinations and immunisations;
(e) child health surveillance services;
(f) maternity medical services; and
(g) minor surgery;                                                                                         Secondary/primary care interface services including:                                                     (1) Peri-operative wound care and removal of sutures                                                   (2) Removal   of   sutures   and   wound   care   after initial   treatment   in secondary care for uncomplicated traumatic wounds                                                                      (3) Peri-operative MRSA eradication  (but not  routine screening)                                 (4) Blood sampling for PSA testing prior to attendance at urology clinic                             (5) Blood sampling of bone bank donors as requested by the bone bank                      (6) Other blood sampling as requested by secondary care.</t>
  </si>
  <si>
    <t xml:space="preserve">(a) cervical screening services;
(b) contraceptive services;
(c) vaccinations and immunisations;
(d) childhood vaccinations and immunisations;
(e) child health surveillance services;
(f) maternity medical services; and
(g) minor surgery;                                                                                         Secondary/primary care interface services including:                                                     (1) Peri-operative wound care and removal of sutures                                                   (2) Removal   of   sutures   and   wound   care   after initial   treatment   in secondary care for uncomplicated traumatic wounds                                                                      (3) Peri-operative MRSA eradication  (but not  routine screening)                                 (4) Blood sampling for PSA testing prior to attendance at urology clinic                             (5) Blood sampling of bone bank donors as requested by the bone bank                      (6) Other blood sampling as requested by secondary care.
</t>
  </si>
  <si>
    <t>(a) cervical screening services;
(b) contraceptive services;
(c) vaccinations and immunisations;
(d) childhood vaccinations and immunisations;
(e) child health surveillance services;
(f) maternity medical services; and
(g) minor surgery;                                                                                         Secondary/primary care interface services including:                                                     (1) Peri-operative wound care and removal of sutures                                                   (2) Removal   of   sutures   and   wound   care   after initial   treatment   in secondary care for uncomplicated traumatic wounds                                                                      (3) Peri-operative MRSA eradication  (but not  routine screening)                                 (4) Blood sampling for PSA testing prior to attendance at urology clinic                             (5) Blood sampling of bone bank donors as requested by the bone bank                     
 (6) Other blood sampling as requested by secondary care.</t>
  </si>
  <si>
    <t>(a) cervical screening services; (No IUCD or implants at preseent)
(b) contraceptive services;
(c) vaccinations and immunisations;
(d) childhood vaccinations and immunisations;
(e) child health surveillance services;
(f) maternity medical services; and
(g) minor surgery;                                                                                         Secondary/primary care interface services including:                                                     (1) Peri-operative wound care and removal of sutures                                                   (2) Removal   of   sutures   and   wound   care   after initial   treatment   in secondary care for uncomplicated traumatic wounds                                                                      (3) Peri-operative MRSA eradication  (but not  routine screening)                                 (4) Blood sampling for PSA testing prior to attendance at urology clinic                             (5) Blood sampling of bone bank donors as requested by the bone bank                      (6) Other blood sampling as requested by secondary care.</t>
  </si>
  <si>
    <t xml:space="preserve"> Pneumococcal vaccine
 Childhood Imms
 Learning Disability                                     
Minor surgery - Fee B (injections)                                                     
Anti-coagulation Level A (initiation, monitoring &amp; dosing)</t>
  </si>
  <si>
    <t>Pneumococcal vaccine
 Childhood Imms
 Learning Disability                                     
Minor surgery - Fee B (injections)      
Care Home                                                                       
Anti-coagulation Level A (initiation, monitoring &amp; dosing)</t>
  </si>
  <si>
    <t xml:space="preserve"> Pneumococcal vaccine
 Childhood Imms
 Learning Disability                                     
Minor surgery - Fee B (injections)      
Anti-coagulation Level A (initiation, monitoring &amp; dosing)
</t>
  </si>
  <si>
    <t xml:space="preserve"> Pneumococcal vaccine
 Childhood Imms
 Learning Disability                                     
Minor surgery - Fee A (excisions)                                      
Minor surgery - Fee B (injections)      
Care Home                                                                       </t>
  </si>
  <si>
    <t xml:space="preserve">Pneumococcal vaccine
Childhood Imms
Learning Disability                                     
Minor surgery - Fee B (injections)      
Anti-coagulation Level A (initiation, monitoring &amp; dosing)
</t>
  </si>
  <si>
    <t xml:space="preserve">Depo-Provera/Sayana Press injections                                              
Contraceptive Implants                                                                                  
Near Patient Testing (shared care drug monitoring)                                                                                           
Pertussis vaccine                                       
Gonadorelin/Zoladex                           
</t>
  </si>
  <si>
    <t xml:space="preserve">Depo-Provera/Sayana Press injections                                              
Contraceptive Implants                              
IUCD Registered patients                                                                                 
Near Patient Testing (shared care drug monitoring)                                                                                           
Pertussis vaccine                                       
Gonadorelin/Zoladex   </t>
  </si>
  <si>
    <t xml:space="preserve">Depo-Provera/Sayana Press injections                                                                                                                        
Near Patient Testing (shared care drug monitoring)                                                                                           
Pertussis vaccine                                       
Gonadorelin/Zoladex                           
</t>
  </si>
  <si>
    <t xml:space="preserve">Depo-Provera                                           
Contraceptive Implants                              
IUCD Registered patients                                                                                 
Near Patient Testing (shared care drug monitoring)                                                                                           
Pertussis vaccine                                       
Gonadorelin/Zoladex                           
</t>
  </si>
  <si>
    <t xml:space="preserve">Minor Surgery Non Registered patients
Depo-Provera/Sayana Press injections                                              
Contraceptive Implants                              
IUCD Registered patients                                                                                 
Near Patient Testing (shared care drug monitoring)                                                                                           
Pertussis vaccine                                       
Gonadorelin/Zoladex                           
Extended Skin Surgery  </t>
  </si>
  <si>
    <t>(a) cervical screening services;
(b) contraceptive services;
(c) vaccinations and immunisations;
(d) childhood vaccinations and immunisations;
(e) child health surveillance services;
(f) maternity medical services; and
(g) minor surgery;                                                                                         Secondary/primary care interface services including:                                                                                                                                                                                                          (4) Blood sampling for PSA testing prior to attendance at urology clinic                             (5) Blood sampling of bone bank donors as requested by the bone bank                      (6) Other blood sampling as requested by secondary care.</t>
  </si>
  <si>
    <t xml:space="preserve"> Pneumococcal vaccine
 Childhood Imms
 Learning Disability                                     
 Care Homes  Anti-coagulation Level A (initiation, monitoring &amp; dosing)                                                                    </t>
  </si>
  <si>
    <t>DOAC initiation &amp; Monotoring Depo provera, Depo/Sayana Press,</t>
  </si>
  <si>
    <t>Blaeavon</t>
  </si>
  <si>
    <t>-</t>
  </si>
  <si>
    <t>Senior Business Manager</t>
  </si>
  <si>
    <t>Deputy  Manager</t>
  </si>
  <si>
    <t>Office Manager</t>
  </si>
  <si>
    <t>Nurse Manager</t>
  </si>
  <si>
    <t xml:space="preserve">Extened roles :- </t>
  </si>
  <si>
    <t>Physio</t>
  </si>
  <si>
    <t>Pharmacist</t>
  </si>
  <si>
    <t>ANP</t>
  </si>
  <si>
    <t>PA</t>
  </si>
  <si>
    <t>O.T</t>
  </si>
  <si>
    <t>Practice Nurse</t>
  </si>
  <si>
    <t>GP'S</t>
  </si>
  <si>
    <t>Phlebotomist</t>
  </si>
  <si>
    <t>HCSW</t>
  </si>
  <si>
    <t>Receptonist</t>
  </si>
  <si>
    <t xml:space="preserve">2 GPs's = 1.60 </t>
  </si>
  <si>
    <t>3 GP's = 3</t>
  </si>
  <si>
    <t>3 GP's = 2.51</t>
  </si>
  <si>
    <t>Buisness Manager</t>
  </si>
  <si>
    <t>Paramedic</t>
  </si>
  <si>
    <t>Mental Health Prac</t>
  </si>
  <si>
    <t>Receptionist</t>
  </si>
  <si>
    <t>Nurse Practitioner</t>
  </si>
  <si>
    <t>Cleaner</t>
  </si>
  <si>
    <t>*at at Jan 23 - March data not yet available</t>
  </si>
  <si>
    <t>01.01.2023</t>
  </si>
  <si>
    <t xml:space="preserve">Practice 1
</t>
  </si>
  <si>
    <t xml:space="preserve">Practice 2
</t>
  </si>
  <si>
    <t>*one contract resignation became a branch of existing managed practice</t>
  </si>
  <si>
    <t>Practice 4</t>
  </si>
  <si>
    <t>Practice 5</t>
  </si>
  <si>
    <t>*taken as date of resignation notice issued</t>
  </si>
  <si>
    <t>Bryntirion *took on branch in 19/20 additional 3000pts</t>
  </si>
  <si>
    <t>FOI 23-187</t>
  </si>
  <si>
    <t>WTE*</t>
  </si>
  <si>
    <t>* Please note the Health Board are unable to provide the WTE are these are session booked.</t>
  </si>
  <si>
    <t>Please refer to Q6 of response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</si>
</sst>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Red]\(#,##0\)"/>
    <numFmt numFmtId="165" formatCode="_-* #,##0_-;\-* #,##0_-;_-* &quot;-&quot;??_-;_-@_-"/>
  </numFmts>
  <fonts count="16" x14ac:knownFonts="1">
    <font>
      <sz val="11"/>
      <color theme="1"/>
      <name val="Calibri"/>
      <family val="2"/>
      <scheme val="minor"/>
    </font>
    <font>
      <sz val="11"/>
      <color theme="1"/>
      <name val="Calibri"/>
      <family val="2"/>
      <scheme val="minor"/>
    </font>
    <font>
      <sz val="8"/>
      <name val="Calibri"/>
      <family val="2"/>
      <scheme val="minor"/>
    </font>
    <font>
      <sz val="11"/>
      <color theme="1"/>
      <name val="Verdana"/>
      <family val="2"/>
    </font>
    <font>
      <b/>
      <sz val="11"/>
      <color theme="1"/>
      <name val="Verdana"/>
      <family val="2"/>
    </font>
    <font>
      <b/>
      <sz val="12"/>
      <color theme="1"/>
      <name val="Verdana"/>
      <family val="2"/>
    </font>
    <font>
      <b/>
      <i/>
      <sz val="11"/>
      <color theme="1"/>
      <name val="Verdana"/>
      <family val="2"/>
    </font>
    <font>
      <b/>
      <sz val="11"/>
      <color rgb="FF000000"/>
      <name val="Verdana"/>
      <family val="2"/>
    </font>
    <font>
      <sz val="11"/>
      <color rgb="FF000000"/>
      <name val="Verdana"/>
      <family val="2"/>
    </font>
    <font>
      <sz val="11"/>
      <color rgb="FFFF0000"/>
      <name val="Verdana"/>
      <family val="2"/>
    </font>
    <font>
      <b/>
      <i/>
      <sz val="11"/>
      <name val="Verdana"/>
      <family val="2"/>
    </font>
    <font>
      <b/>
      <sz val="11"/>
      <name val="Verdana"/>
      <family val="2"/>
    </font>
    <font>
      <i/>
      <sz val="11"/>
      <color theme="1"/>
      <name val="Verdana"/>
      <family val="2"/>
    </font>
    <font>
      <i/>
      <sz val="11"/>
      <color rgb="FF000000"/>
      <name val="Verdana"/>
      <family val="2"/>
    </font>
    <font>
      <b/>
      <i/>
      <sz val="11"/>
      <color rgb="FF000000"/>
      <name val="Verdana"/>
      <family val="2"/>
    </font>
    <font>
      <sz val="12"/>
      <color rgb="FF000000"/>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43">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left"/>
    </xf>
    <xf numFmtId="0" fontId="3" fillId="0" borderId="11" xfId="0" applyFont="1" applyBorder="1" applyAlignment="1">
      <alignment horizontal="left"/>
    </xf>
    <xf numFmtId="0" fontId="4" fillId="0" borderId="11" xfId="0" applyFont="1" applyBorder="1" applyAlignment="1">
      <alignment horizontal="center" wrapText="1"/>
    </xf>
    <xf numFmtId="0" fontId="4" fillId="0" borderId="11" xfId="0" applyFont="1" applyBorder="1" applyAlignment="1">
      <alignment horizontal="left"/>
    </xf>
    <xf numFmtId="3" fontId="3" fillId="0" borderId="11" xfId="0" applyNumberFormat="1" applyFont="1" applyBorder="1"/>
    <xf numFmtId="0" fontId="3" fillId="0" borderId="11" xfId="0" applyFont="1" applyBorder="1"/>
    <xf numFmtId="0" fontId="4" fillId="0" borderId="0" xfId="0" applyFont="1" applyAlignment="1">
      <alignment horizontal="left"/>
    </xf>
    <xf numFmtId="0" fontId="3" fillId="0" borderId="12" xfId="0" applyFont="1" applyBorder="1"/>
    <xf numFmtId="0" fontId="4" fillId="0" borderId="11" xfId="0" applyFont="1" applyBorder="1" applyAlignment="1">
      <alignment horizontal="left" vertical="center"/>
    </xf>
    <xf numFmtId="0" fontId="6" fillId="0" borderId="4" xfId="0" applyFont="1" applyBorder="1" applyAlignment="1">
      <alignment wrapText="1"/>
    </xf>
    <xf numFmtId="0" fontId="6" fillId="0" borderId="11" xfId="0" applyFont="1" applyBorder="1" applyAlignment="1">
      <alignment wrapText="1"/>
    </xf>
    <xf numFmtId="0" fontId="6" fillId="0" borderId="4" xfId="0" applyFont="1" applyBorder="1" applyAlignment="1">
      <alignment horizontal="left" wrapText="1"/>
    </xf>
    <xf numFmtId="0" fontId="6" fillId="0" borderId="11" xfId="0" applyFont="1" applyBorder="1" applyAlignment="1">
      <alignment horizontal="left" wrapText="1"/>
    </xf>
    <xf numFmtId="0" fontId="7" fillId="0" borderId="11" xfId="0" applyFont="1" applyBorder="1" applyAlignment="1">
      <alignment horizontal="left" vertical="center" wrapText="1"/>
    </xf>
    <xf numFmtId="3" fontId="8" fillId="0" borderId="11" xfId="0" applyNumberFormat="1" applyFont="1" applyBorder="1" applyAlignment="1">
      <alignment vertical="center"/>
    </xf>
    <xf numFmtId="0" fontId="8" fillId="0" borderId="11" xfId="0" applyFont="1" applyBorder="1" applyAlignment="1">
      <alignment vertical="center"/>
    </xf>
    <xf numFmtId="0" fontId="7" fillId="0" borderId="11" xfId="0" applyFont="1" applyBorder="1" applyAlignment="1">
      <alignment horizontal="center" vertical="center" wrapText="1"/>
    </xf>
    <xf numFmtId="3" fontId="8" fillId="0" borderId="11" xfId="0" applyNumberFormat="1" applyFont="1" applyBorder="1" applyAlignment="1">
      <alignment horizontal="left" vertical="center"/>
    </xf>
    <xf numFmtId="0" fontId="7" fillId="0" borderId="0" xfId="0" applyFont="1" applyAlignment="1">
      <alignment horizontal="left" vertical="center" wrapText="1"/>
    </xf>
    <xf numFmtId="0" fontId="8" fillId="0" borderId="0" xfId="0" applyFont="1" applyAlignment="1">
      <alignment vertical="center"/>
    </xf>
    <xf numFmtId="0" fontId="8" fillId="4" borderId="11" xfId="0" applyFont="1" applyFill="1" applyBorder="1" applyAlignment="1">
      <alignment vertical="center"/>
    </xf>
    <xf numFmtId="3" fontId="8" fillId="4" borderId="11" xfId="0" applyNumberFormat="1" applyFont="1" applyFill="1" applyBorder="1" applyAlignment="1">
      <alignment vertical="center"/>
    </xf>
    <xf numFmtId="0" fontId="8" fillId="4" borderId="11" xfId="0" applyFont="1" applyFill="1" applyBorder="1" applyAlignment="1">
      <alignment horizontal="left" vertical="center"/>
    </xf>
    <xf numFmtId="3" fontId="3" fillId="3" borderId="0" xfId="0" applyNumberFormat="1" applyFont="1" applyFill="1"/>
    <xf numFmtId="0" fontId="6" fillId="0" borderId="11" xfId="0" applyFont="1" applyBorder="1" applyAlignment="1">
      <alignment vertical="center" wrapText="1"/>
    </xf>
    <xf numFmtId="3" fontId="8" fillId="0" borderId="13" xfId="0" applyNumberFormat="1" applyFont="1" applyBorder="1" applyAlignment="1">
      <alignment horizontal="center" vertical="center"/>
    </xf>
    <xf numFmtId="0" fontId="8" fillId="0" borderId="13" xfId="0" applyFont="1" applyBorder="1" applyAlignment="1">
      <alignment horizontal="center" vertical="center"/>
    </xf>
    <xf numFmtId="0" fontId="3" fillId="0" borderId="13" xfId="0" applyFont="1" applyBorder="1" applyAlignment="1">
      <alignment horizontal="center" vertical="center"/>
    </xf>
    <xf numFmtId="3" fontId="3" fillId="0" borderId="13" xfId="0" applyNumberFormat="1" applyFont="1" applyBorder="1" applyAlignment="1">
      <alignment horizontal="center" vertical="center"/>
    </xf>
    <xf numFmtId="0" fontId="8" fillId="0" borderId="0" xfId="0" applyFont="1" applyAlignment="1">
      <alignment horizontal="left" vertical="center" indent="1"/>
    </xf>
    <xf numFmtId="3" fontId="8" fillId="0" borderId="0" xfId="0" applyNumberFormat="1" applyFont="1" applyAlignment="1">
      <alignment vertical="center"/>
    </xf>
    <xf numFmtId="0" fontId="4" fillId="0" borderId="1" xfId="0" applyFont="1" applyBorder="1" applyAlignment="1">
      <alignment horizontal="left" wrapText="1"/>
    </xf>
    <xf numFmtId="0" fontId="4" fillId="0" borderId="0" xfId="0" applyFont="1" applyAlignment="1">
      <alignment wrapText="1"/>
    </xf>
    <xf numFmtId="0" fontId="4" fillId="0" borderId="1" xfId="0" applyFont="1" applyBorder="1" applyAlignment="1">
      <alignment wrapText="1"/>
    </xf>
    <xf numFmtId="0" fontId="6" fillId="0" borderId="10" xfId="0" applyFont="1" applyBorder="1" applyAlignment="1">
      <alignment wrapText="1"/>
    </xf>
    <xf numFmtId="0" fontId="4" fillId="0" borderId="3" xfId="0" applyFont="1" applyBorder="1" applyAlignment="1">
      <alignment horizontal="left" wrapText="1"/>
    </xf>
    <xf numFmtId="0" fontId="9" fillId="0" borderId="11" xfId="0" applyFont="1" applyBorder="1"/>
    <xf numFmtId="0" fontId="9" fillId="0" borderId="6" xfId="0" applyFont="1" applyBorder="1"/>
    <xf numFmtId="14" fontId="3" fillId="0" borderId="0" xfId="0" applyNumberFormat="1" applyFont="1" applyAlignment="1">
      <alignment wrapText="1"/>
    </xf>
    <xf numFmtId="0" fontId="4" fillId="0" borderId="3" xfId="0" applyFont="1" applyBorder="1" applyAlignment="1">
      <alignment wrapText="1"/>
    </xf>
    <xf numFmtId="0" fontId="4" fillId="0" borderId="3" xfId="0" applyFont="1" applyBorder="1" applyAlignment="1">
      <alignment horizontal="left"/>
    </xf>
    <xf numFmtId="164" fontId="3" fillId="0" borderId="8" xfId="0" applyNumberFormat="1" applyFont="1" applyBorder="1"/>
    <xf numFmtId="0" fontId="9" fillId="0" borderId="0" xfId="0" applyFont="1"/>
    <xf numFmtId="0" fontId="4" fillId="0" borderId="3" xfId="0" applyFont="1" applyBorder="1"/>
    <xf numFmtId="0" fontId="3" fillId="0" borderId="9" xfId="0" applyFont="1" applyBorder="1" applyAlignment="1">
      <alignment horizontal="left"/>
    </xf>
    <xf numFmtId="164" fontId="3" fillId="0" borderId="0" xfId="0" applyNumberFormat="1" applyFont="1"/>
    <xf numFmtId="164" fontId="4" fillId="0" borderId="0" xfId="0" applyNumberFormat="1" applyFont="1"/>
    <xf numFmtId="0" fontId="3" fillId="0" borderId="9" xfId="0" applyFont="1" applyBorder="1"/>
    <xf numFmtId="0" fontId="4" fillId="0" borderId="9" xfId="0" applyFont="1" applyBorder="1" applyAlignment="1">
      <alignment horizontal="left"/>
    </xf>
    <xf numFmtId="164" fontId="4" fillId="0" borderId="10" xfId="0" applyNumberFormat="1" applyFont="1" applyBorder="1"/>
    <xf numFmtId="0" fontId="4" fillId="0" borderId="9" xfId="0" applyFont="1" applyBorder="1"/>
    <xf numFmtId="0" fontId="4" fillId="2" borderId="3" xfId="0" applyFont="1" applyFill="1" applyBorder="1" applyAlignment="1">
      <alignment horizontal="left"/>
    </xf>
    <xf numFmtId="164" fontId="4" fillId="0" borderId="11" xfId="0" applyNumberFormat="1" applyFont="1" applyBorder="1"/>
    <xf numFmtId="0" fontId="4" fillId="2" borderId="3" xfId="0" applyFont="1" applyFill="1" applyBorder="1"/>
    <xf numFmtId="0" fontId="3" fillId="0" borderId="7" xfId="0" applyFont="1" applyBorder="1" applyAlignment="1">
      <alignment horizontal="left"/>
    </xf>
    <xf numFmtId="0" fontId="3" fillId="0" borderId="7" xfId="0" applyFont="1" applyBorder="1"/>
    <xf numFmtId="165" fontId="4" fillId="0" borderId="11" xfId="1" applyNumberFormat="1" applyFont="1" applyFill="1" applyBorder="1"/>
    <xf numFmtId="165" fontId="4" fillId="0" borderId="0" xfId="1" applyNumberFormat="1" applyFont="1" applyFill="1" applyBorder="1"/>
    <xf numFmtId="0" fontId="4" fillId="0" borderId="1" xfId="0" applyFont="1" applyBorder="1" applyAlignment="1">
      <alignment horizontal="left"/>
    </xf>
    <xf numFmtId="165" fontId="4" fillId="0" borderId="0" xfId="0" applyNumberFormat="1" applyFont="1"/>
    <xf numFmtId="0" fontId="4" fillId="0" borderId="1" xfId="0" applyFont="1" applyBorder="1"/>
    <xf numFmtId="0" fontId="4" fillId="2" borderId="1" xfId="0" applyFont="1" applyFill="1" applyBorder="1" applyAlignment="1">
      <alignment horizontal="left"/>
    </xf>
    <xf numFmtId="0" fontId="4" fillId="2" borderId="1" xfId="0" applyFont="1" applyFill="1" applyBorder="1"/>
    <xf numFmtId="0" fontId="3" fillId="0" borderId="3" xfId="0" applyFont="1" applyBorder="1" applyAlignment="1">
      <alignment horizontal="left"/>
    </xf>
    <xf numFmtId="0" fontId="3" fillId="0" borderId="3" xfId="0" applyFont="1" applyBorder="1"/>
    <xf numFmtId="164" fontId="4" fillId="0" borderId="0" xfId="0" applyNumberFormat="1" applyFont="1" applyAlignment="1">
      <alignment horizontal="left"/>
    </xf>
    <xf numFmtId="0" fontId="6"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0" xfId="0" applyFont="1" applyAlignment="1">
      <alignment horizontal="center" vertical="center" wrapText="1"/>
    </xf>
    <xf numFmtId="0" fontId="4" fillId="0" borderId="11" xfId="0" applyFont="1" applyBorder="1"/>
    <xf numFmtId="0" fontId="6"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1" fillId="3" borderId="11" xfId="0" applyFont="1" applyFill="1" applyBorder="1" applyAlignment="1">
      <alignment horizontal="left" vertical="center" wrapText="1"/>
    </xf>
    <xf numFmtId="0" fontId="3" fillId="3" borderId="11" xfId="0" applyFont="1" applyFill="1" applyBorder="1"/>
    <xf numFmtId="0" fontId="12" fillId="0" borderId="11" xfId="0" applyFont="1" applyBorder="1" applyAlignment="1">
      <alignment horizontal="left" wrapText="1"/>
    </xf>
    <xf numFmtId="0" fontId="12" fillId="0" borderId="11" xfId="0" applyFont="1" applyBorder="1"/>
    <xf numFmtId="0" fontId="12" fillId="0" borderId="11" xfId="0" applyFont="1" applyBorder="1" applyAlignment="1">
      <alignment wrapText="1"/>
    </xf>
    <xf numFmtId="0" fontId="4" fillId="3" borderId="11" xfId="0" applyFont="1" applyFill="1" applyBorder="1" applyAlignment="1">
      <alignment horizontal="left" wrapText="1"/>
    </xf>
    <xf numFmtId="0" fontId="3" fillId="3" borderId="11" xfId="0" applyFont="1" applyFill="1" applyBorder="1" applyAlignment="1">
      <alignment horizontal="left" vertical="top" wrapText="1"/>
    </xf>
    <xf numFmtId="0" fontId="3" fillId="3" borderId="11" xfId="0" applyFont="1" applyFill="1" applyBorder="1" applyAlignment="1">
      <alignment vertical="top" wrapText="1"/>
    </xf>
    <xf numFmtId="0" fontId="4" fillId="3" borderId="11" xfId="0" applyFont="1" applyFill="1" applyBorder="1" applyAlignment="1">
      <alignment wrapText="1"/>
    </xf>
    <xf numFmtId="0" fontId="4" fillId="0" borderId="11" xfId="0" applyFont="1" applyBorder="1" applyAlignment="1">
      <alignment horizontal="left" wrapText="1"/>
    </xf>
    <xf numFmtId="0" fontId="4" fillId="0" borderId="11" xfId="0" applyFont="1" applyBorder="1" applyAlignment="1">
      <alignment wrapText="1"/>
    </xf>
    <xf numFmtId="0" fontId="3" fillId="0" borderId="0" xfId="0" applyFont="1" applyAlignment="1">
      <alignment horizontal="left" vertical="center"/>
    </xf>
    <xf numFmtId="0" fontId="3" fillId="0" borderId="0" xfId="0" applyFont="1" applyAlignment="1">
      <alignment vertical="center"/>
    </xf>
    <xf numFmtId="0" fontId="4" fillId="0" borderId="11" xfId="0" applyFont="1" applyBorder="1" applyAlignment="1">
      <alignment vertical="center"/>
    </xf>
    <xf numFmtId="0" fontId="13" fillId="0" borderId="11"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14" fillId="0" borderId="11" xfId="0" applyFont="1" applyBorder="1" applyAlignment="1">
      <alignment horizontal="left" vertical="center" wrapText="1"/>
    </xf>
    <xf numFmtId="0" fontId="4" fillId="0" borderId="8" xfId="0" applyFont="1" applyBorder="1" applyAlignment="1">
      <alignment horizontal="left" vertical="center"/>
    </xf>
    <xf numFmtId="0" fontId="8" fillId="0" borderId="0" xfId="0" applyFont="1" applyAlignment="1">
      <alignment horizontal="center" vertical="center" wrapText="1"/>
    </xf>
    <xf numFmtId="0" fontId="4" fillId="0" borderId="8" xfId="0" applyFont="1" applyBorder="1" applyAlignment="1">
      <alignment vertical="center"/>
    </xf>
    <xf numFmtId="0" fontId="8" fillId="0" borderId="0" xfId="0" applyFont="1" applyAlignment="1">
      <alignment horizontal="left" vertical="center"/>
    </xf>
    <xf numFmtId="0" fontId="8" fillId="0" borderId="11" xfId="0" applyFont="1" applyBorder="1" applyAlignment="1">
      <alignment horizontal="center" vertical="center"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6" xfId="0" applyFont="1" applyBorder="1" applyAlignment="1">
      <alignment horizontal="left" vertical="center"/>
    </xf>
    <xf numFmtId="0" fontId="13" fillId="0" borderId="11" xfId="0" applyFont="1" applyBorder="1" applyAlignment="1">
      <alignment horizontal="left" vertical="center" wrapText="1"/>
    </xf>
    <xf numFmtId="0" fontId="8" fillId="0" borderId="11" xfId="0" applyFont="1" applyBorder="1" applyAlignment="1">
      <alignment horizontal="left" vertical="center"/>
    </xf>
    <xf numFmtId="0" fontId="1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164" fontId="3" fillId="0" borderId="11" xfId="0" applyNumberFormat="1" applyFont="1" applyBorder="1" applyAlignment="1">
      <alignment horizontal="center" vertical="center" wrapText="1"/>
    </xf>
    <xf numFmtId="0" fontId="3" fillId="0" borderId="11" xfId="0" applyFont="1" applyBorder="1" applyAlignment="1">
      <alignment horizontal="center" vertical="center"/>
    </xf>
    <xf numFmtId="164" fontId="3" fillId="0" borderId="0" xfId="0" applyNumberFormat="1" applyFont="1" applyAlignment="1">
      <alignment horizontal="center" vertical="center" wrapText="1"/>
    </xf>
    <xf numFmtId="0" fontId="13" fillId="0" borderId="1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3" fillId="0" borderId="11" xfId="0" applyFont="1" applyBorder="1" applyAlignment="1">
      <alignment vertical="center" wrapText="1"/>
    </xf>
    <xf numFmtId="0" fontId="7" fillId="0" borderId="11" xfId="0" applyFont="1" applyBorder="1" applyAlignment="1">
      <alignment vertical="center" wrapText="1"/>
    </xf>
    <xf numFmtId="0" fontId="4" fillId="0" borderId="11" xfId="0" applyFont="1" applyBorder="1" applyAlignment="1">
      <alignment horizont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13" fillId="0" borderId="14" xfId="0" applyFont="1" applyBorder="1" applyAlignment="1">
      <alignment horizontal="left" vertical="top" wrapText="1"/>
    </xf>
    <xf numFmtId="0" fontId="3" fillId="0" borderId="11"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5" xfId="0" applyFont="1" applyBorder="1" applyAlignment="1">
      <alignment horizontal="center" wrapText="1"/>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2" xfId="0" applyFont="1" applyBorder="1" applyAlignment="1">
      <alignment horizontal="center" vertical="center" wrapText="1"/>
    </xf>
    <xf numFmtId="0" fontId="7" fillId="0" borderId="11"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4F9D-20C0-49D1-8D75-EF96DD8838D1}">
  <sheetPr>
    <pageSetUpPr fitToPage="1"/>
  </sheetPr>
  <dimension ref="A1:AE151"/>
  <sheetViews>
    <sheetView tabSelected="1" zoomScale="77" zoomScaleNormal="77" zoomScaleSheetLayoutView="50" workbookViewId="0">
      <selection activeCell="F32" sqref="F32"/>
    </sheetView>
  </sheetViews>
  <sheetFormatPr defaultColWidth="9" defaultRowHeight="14.25" x14ac:dyDescent="0.2"/>
  <cols>
    <col min="1" max="1" width="9" style="1"/>
    <col min="2" max="2" width="33.42578125" style="4" bestFit="1" customWidth="1"/>
    <col min="3" max="3" width="20.5703125" style="1" customWidth="1"/>
    <col min="4" max="4" width="18.85546875" style="1" customWidth="1"/>
    <col min="5" max="6" width="17.85546875" style="1" customWidth="1"/>
    <col min="7" max="7" width="18" style="1" customWidth="1"/>
    <col min="8" max="8" width="33.42578125" style="4" bestFit="1" customWidth="1"/>
    <col min="9" max="10" width="18" style="1" customWidth="1"/>
    <col min="11" max="11" width="18.140625" style="1" customWidth="1"/>
    <col min="12" max="13" width="18" style="1" customWidth="1"/>
    <col min="14" max="14" width="33.42578125" style="4" bestFit="1" customWidth="1"/>
    <col min="15" max="19" width="18" style="1" customWidth="1"/>
    <col min="20" max="20" width="33.42578125" style="1" bestFit="1" customWidth="1"/>
    <col min="21" max="21" width="23.5703125" style="1" customWidth="1"/>
    <col min="22" max="22" width="21.28515625" style="1" customWidth="1"/>
    <col min="23" max="23" width="20.42578125" style="1" customWidth="1"/>
    <col min="24" max="24" width="20.85546875" style="1" customWidth="1"/>
    <col min="25" max="25" width="18.28515625" style="1" customWidth="1"/>
    <col min="26" max="26" width="33.42578125" style="1" bestFit="1" customWidth="1"/>
    <col min="27" max="28" width="18.28515625" style="1" customWidth="1"/>
    <col min="29" max="29" width="21" style="1" customWidth="1"/>
    <col min="30" max="30" width="20.5703125" style="1" customWidth="1"/>
    <col min="31" max="31" width="16.28515625" style="1" customWidth="1"/>
    <col min="32" max="16384" width="9" style="1"/>
  </cols>
  <sheetData>
    <row r="1" spans="1:4" ht="15" x14ac:dyDescent="0.2">
      <c r="A1" s="3" t="s">
        <v>141</v>
      </c>
    </row>
    <row r="2" spans="1:4" x14ac:dyDescent="0.2">
      <c r="A2" s="1" t="s">
        <v>44</v>
      </c>
    </row>
    <row r="3" spans="1:4" ht="29.25" customHeight="1" x14ac:dyDescent="0.2">
      <c r="B3" s="5"/>
      <c r="C3" s="6" t="s">
        <v>45</v>
      </c>
    </row>
    <row r="4" spans="1:4" x14ac:dyDescent="0.2">
      <c r="B4" s="7" t="s">
        <v>0</v>
      </c>
      <c r="C4" s="8">
        <v>613269</v>
      </c>
    </row>
    <row r="5" spans="1:4" x14ac:dyDescent="0.2">
      <c r="B5" s="7" t="s">
        <v>1</v>
      </c>
      <c r="C5" s="8">
        <v>615733</v>
      </c>
    </row>
    <row r="6" spans="1:4" x14ac:dyDescent="0.2">
      <c r="B6" s="7" t="s">
        <v>2</v>
      </c>
      <c r="C6" s="8">
        <v>616487</v>
      </c>
    </row>
    <row r="7" spans="1:4" x14ac:dyDescent="0.2">
      <c r="B7" s="7" t="s">
        <v>46</v>
      </c>
      <c r="C7" s="8">
        <v>620661</v>
      </c>
    </row>
    <row r="8" spans="1:4" x14ac:dyDescent="0.2">
      <c r="B8" s="7" t="s">
        <v>47</v>
      </c>
      <c r="C8" s="8">
        <v>617297</v>
      </c>
      <c r="D8" s="1" t="s">
        <v>132</v>
      </c>
    </row>
    <row r="11" spans="1:4" x14ac:dyDescent="0.2">
      <c r="A11" s="1" t="s">
        <v>48</v>
      </c>
    </row>
    <row r="12" spans="1:4" ht="42.75" customHeight="1" x14ac:dyDescent="0.2">
      <c r="B12" s="5"/>
      <c r="C12" s="6" t="s">
        <v>49</v>
      </c>
      <c r="D12" s="1" t="s">
        <v>139</v>
      </c>
    </row>
    <row r="13" spans="1:4" x14ac:dyDescent="0.2">
      <c r="B13" s="7" t="s">
        <v>0</v>
      </c>
      <c r="C13" s="9">
        <v>1</v>
      </c>
    </row>
    <row r="14" spans="1:4" x14ac:dyDescent="0.2">
      <c r="B14" s="7" t="s">
        <v>1</v>
      </c>
      <c r="C14" s="9">
        <v>3</v>
      </c>
    </row>
    <row r="15" spans="1:4" x14ac:dyDescent="0.2">
      <c r="B15" s="7" t="s">
        <v>2</v>
      </c>
      <c r="C15" s="9">
        <v>2</v>
      </c>
    </row>
    <row r="16" spans="1:4" x14ac:dyDescent="0.2">
      <c r="B16" s="7" t="s">
        <v>46</v>
      </c>
      <c r="C16" s="9">
        <v>2</v>
      </c>
    </row>
    <row r="17" spans="1:27" x14ac:dyDescent="0.2">
      <c r="B17" s="7" t="s">
        <v>47</v>
      </c>
      <c r="C17" s="9">
        <v>5</v>
      </c>
    </row>
    <row r="18" spans="1:27" x14ac:dyDescent="0.2">
      <c r="B18" s="10"/>
    </row>
    <row r="19" spans="1:27" x14ac:dyDescent="0.2">
      <c r="B19" s="10"/>
    </row>
    <row r="20" spans="1:27" x14ac:dyDescent="0.2">
      <c r="A20" s="1" t="s">
        <v>51</v>
      </c>
      <c r="B20" s="10"/>
    </row>
    <row r="21" spans="1:27" x14ac:dyDescent="0.2">
      <c r="C21" s="125" t="s">
        <v>0</v>
      </c>
      <c r="D21" s="125"/>
      <c r="E21" s="125"/>
      <c r="H21" s="125" t="s">
        <v>1</v>
      </c>
      <c r="I21" s="125"/>
      <c r="J21" s="125"/>
      <c r="M21" s="125" t="s">
        <v>2</v>
      </c>
      <c r="N21" s="125"/>
      <c r="O21" s="125"/>
      <c r="R21" s="125" t="s">
        <v>46</v>
      </c>
      <c r="S21" s="125"/>
      <c r="T21" s="125"/>
      <c r="W21" s="125" t="s">
        <v>47</v>
      </c>
      <c r="X21" s="125"/>
      <c r="Y21" s="125"/>
    </row>
    <row r="22" spans="1:27" ht="33.75" customHeight="1" x14ac:dyDescent="0.2">
      <c r="A22" s="11"/>
      <c r="B22" s="12"/>
      <c r="C22" s="13" t="s">
        <v>134</v>
      </c>
      <c r="D22" s="14" t="s">
        <v>135</v>
      </c>
      <c r="E22" s="14" t="s">
        <v>25</v>
      </c>
      <c r="G22" s="12"/>
      <c r="H22" s="15" t="s">
        <v>23</v>
      </c>
      <c r="I22" s="14" t="s">
        <v>24</v>
      </c>
      <c r="J22" s="14" t="s">
        <v>25</v>
      </c>
      <c r="L22" s="12"/>
      <c r="M22" s="13" t="s">
        <v>23</v>
      </c>
      <c r="N22" s="16" t="s">
        <v>24</v>
      </c>
      <c r="O22" s="14" t="s">
        <v>25</v>
      </c>
      <c r="Q22" s="12"/>
      <c r="R22" s="13" t="s">
        <v>23</v>
      </c>
      <c r="S22" s="14" t="s">
        <v>24</v>
      </c>
      <c r="T22" s="14" t="s">
        <v>25</v>
      </c>
      <c r="V22" s="12"/>
      <c r="W22" s="13" t="s">
        <v>23</v>
      </c>
      <c r="X22" s="14" t="s">
        <v>24</v>
      </c>
      <c r="Y22" s="14" t="s">
        <v>25</v>
      </c>
      <c r="Z22" s="14" t="s">
        <v>137</v>
      </c>
      <c r="AA22" s="14" t="s">
        <v>138</v>
      </c>
    </row>
    <row r="23" spans="1:27" ht="51.75" customHeight="1" x14ac:dyDescent="0.2">
      <c r="B23" s="17" t="s">
        <v>50</v>
      </c>
      <c r="C23" s="18">
        <v>5369</v>
      </c>
      <c r="D23" s="18"/>
      <c r="E23" s="19"/>
      <c r="G23" s="20" t="s">
        <v>50</v>
      </c>
      <c r="H23" s="21">
        <v>13937</v>
      </c>
      <c r="I23" s="18">
        <v>2566</v>
      </c>
      <c r="J23" s="18">
        <v>3065</v>
      </c>
      <c r="L23" s="20" t="s">
        <v>50</v>
      </c>
      <c r="M23" s="18">
        <v>3961</v>
      </c>
      <c r="N23" s="21">
        <v>4748</v>
      </c>
      <c r="O23" s="19"/>
      <c r="Q23" s="20" t="s">
        <v>50</v>
      </c>
      <c r="R23" s="18">
        <v>7231</v>
      </c>
      <c r="S23" s="18">
        <v>6832</v>
      </c>
      <c r="T23" s="19"/>
      <c r="V23" s="20" t="s">
        <v>50</v>
      </c>
      <c r="W23" s="18">
        <v>6991</v>
      </c>
      <c r="X23" s="18">
        <v>8194</v>
      </c>
      <c r="Y23" s="18">
        <v>11411</v>
      </c>
      <c r="Z23" s="18">
        <v>5667</v>
      </c>
      <c r="AA23" s="18">
        <v>6536</v>
      </c>
    </row>
    <row r="24" spans="1:27" x14ac:dyDescent="0.2">
      <c r="B24" s="22"/>
      <c r="C24" s="23"/>
      <c r="D24" s="24" t="s">
        <v>52</v>
      </c>
      <c r="E24" s="25">
        <v>5369</v>
      </c>
      <c r="I24" s="24" t="s">
        <v>52</v>
      </c>
      <c r="J24" s="25">
        <f>H23+I23+J23</f>
        <v>19568</v>
      </c>
      <c r="N24" s="26" t="s">
        <v>52</v>
      </c>
      <c r="O24" s="25">
        <f>M23+N23</f>
        <v>8709</v>
      </c>
      <c r="S24" s="24" t="s">
        <v>52</v>
      </c>
      <c r="T24" s="25">
        <f>R23+S23</f>
        <v>14063</v>
      </c>
      <c r="X24" s="24" t="s">
        <v>52</v>
      </c>
      <c r="Y24" s="25"/>
      <c r="Z24" s="25"/>
      <c r="AA24" s="27">
        <f>X23+W23+Y23+Z23+AA23</f>
        <v>38799</v>
      </c>
    </row>
    <row r="25" spans="1:27" x14ac:dyDescent="0.2">
      <c r="B25" s="10"/>
    </row>
    <row r="26" spans="1:27" x14ac:dyDescent="0.2">
      <c r="B26" s="10"/>
    </row>
    <row r="27" spans="1:27" x14ac:dyDescent="0.2">
      <c r="A27" s="4" t="s">
        <v>53</v>
      </c>
    </row>
    <row r="28" spans="1:27" ht="42.75" x14ac:dyDescent="0.2">
      <c r="B28" s="5"/>
      <c r="C28" s="6" t="s">
        <v>3</v>
      </c>
    </row>
    <row r="29" spans="1:27" x14ac:dyDescent="0.2">
      <c r="A29" s="4"/>
      <c r="B29" s="7" t="s">
        <v>0</v>
      </c>
      <c r="C29" s="9">
        <v>4</v>
      </c>
    </row>
    <row r="30" spans="1:27" x14ac:dyDescent="0.2">
      <c r="A30" s="4"/>
      <c r="B30" s="7" t="s">
        <v>1</v>
      </c>
      <c r="C30" s="9">
        <v>4</v>
      </c>
      <c r="D30" s="1" t="s">
        <v>136</v>
      </c>
    </row>
    <row r="31" spans="1:27" x14ac:dyDescent="0.2">
      <c r="A31" s="4"/>
      <c r="B31" s="7" t="s">
        <v>2</v>
      </c>
      <c r="C31" s="9">
        <v>4</v>
      </c>
    </row>
    <row r="32" spans="1:27" x14ac:dyDescent="0.2">
      <c r="A32" s="4"/>
      <c r="B32" s="7" t="s">
        <v>46</v>
      </c>
      <c r="C32" s="9">
        <v>4</v>
      </c>
    </row>
    <row r="33" spans="1:31" x14ac:dyDescent="0.2">
      <c r="A33" s="4"/>
      <c r="B33" s="7" t="s">
        <v>47</v>
      </c>
      <c r="C33" s="9">
        <v>5</v>
      </c>
    </row>
    <row r="34" spans="1:31" x14ac:dyDescent="0.2">
      <c r="A34" s="4"/>
      <c r="B34" s="10"/>
    </row>
    <row r="35" spans="1:31" x14ac:dyDescent="0.2">
      <c r="A35" s="4"/>
    </row>
    <row r="36" spans="1:31" x14ac:dyDescent="0.2">
      <c r="A36" s="4" t="s">
        <v>54</v>
      </c>
    </row>
    <row r="37" spans="1:31" ht="34.5" customHeight="1" x14ac:dyDescent="0.2">
      <c r="A37" s="4"/>
      <c r="B37" s="12"/>
      <c r="C37" s="28" t="s">
        <v>67</v>
      </c>
      <c r="D37" s="28" t="s">
        <v>68</v>
      </c>
      <c r="E37" s="28" t="s">
        <v>69</v>
      </c>
      <c r="F37" s="28" t="s">
        <v>70</v>
      </c>
      <c r="G37" s="28" t="s">
        <v>71</v>
      </c>
    </row>
    <row r="38" spans="1:31" x14ac:dyDescent="0.2">
      <c r="A38" s="4" t="s">
        <v>43</v>
      </c>
      <c r="B38" s="17" t="s">
        <v>5</v>
      </c>
      <c r="C38" s="18" t="s">
        <v>62</v>
      </c>
      <c r="D38" s="19" t="s">
        <v>63</v>
      </c>
      <c r="E38" s="29" t="s">
        <v>65</v>
      </c>
      <c r="F38" s="30" t="s">
        <v>66</v>
      </c>
      <c r="G38" s="31" t="s">
        <v>133</v>
      </c>
    </row>
    <row r="39" spans="1:31" ht="28.5" x14ac:dyDescent="0.2">
      <c r="A39" s="4"/>
      <c r="B39" s="17" t="s">
        <v>6</v>
      </c>
      <c r="C39" s="18" t="s">
        <v>64</v>
      </c>
      <c r="D39" s="19" t="s">
        <v>64</v>
      </c>
      <c r="E39" s="30" t="s">
        <v>64</v>
      </c>
      <c r="F39" s="31" t="s">
        <v>64</v>
      </c>
      <c r="G39" s="31" t="s">
        <v>64</v>
      </c>
    </row>
    <row r="40" spans="1:31" ht="45.75" customHeight="1" x14ac:dyDescent="0.2">
      <c r="A40" s="4"/>
      <c r="B40" s="17" t="s">
        <v>50</v>
      </c>
      <c r="C40" s="19">
        <v>5033</v>
      </c>
      <c r="D40" s="19">
        <v>10758</v>
      </c>
      <c r="E40" s="29">
        <v>5756</v>
      </c>
      <c r="F40" s="32">
        <v>11152</v>
      </c>
      <c r="G40" s="32">
        <v>6542</v>
      </c>
    </row>
    <row r="41" spans="1:31" x14ac:dyDescent="0.2">
      <c r="A41" s="4"/>
      <c r="B41" s="33"/>
      <c r="C41" s="23"/>
      <c r="D41" s="23"/>
      <c r="E41" s="34"/>
    </row>
    <row r="42" spans="1:31" x14ac:dyDescent="0.2">
      <c r="A42" s="4"/>
      <c r="B42" s="33"/>
      <c r="C42" s="23"/>
      <c r="D42" s="34"/>
      <c r="E42" s="34"/>
    </row>
    <row r="43" spans="1:31" x14ac:dyDescent="0.2">
      <c r="A43" s="4" t="s">
        <v>55</v>
      </c>
    </row>
    <row r="44" spans="1:31" x14ac:dyDescent="0.2">
      <c r="A44" s="4"/>
      <c r="C44" s="129" t="s">
        <v>0</v>
      </c>
      <c r="D44" s="130"/>
      <c r="E44" s="130"/>
      <c r="F44" s="131"/>
      <c r="I44" s="129" t="s">
        <v>1</v>
      </c>
      <c r="J44" s="130"/>
      <c r="K44" s="130"/>
      <c r="L44" s="131"/>
      <c r="O44" s="129" t="s">
        <v>2</v>
      </c>
      <c r="P44" s="130"/>
      <c r="Q44" s="130"/>
      <c r="R44" s="131"/>
      <c r="U44" s="129" t="s">
        <v>46</v>
      </c>
      <c r="V44" s="130"/>
      <c r="W44" s="130"/>
      <c r="X44" s="131"/>
      <c r="AA44" s="129" t="s">
        <v>47</v>
      </c>
      <c r="AB44" s="130"/>
      <c r="AC44" s="130"/>
      <c r="AD44" s="130"/>
      <c r="AE44" s="131"/>
    </row>
    <row r="45" spans="1:31" ht="85.5" x14ac:dyDescent="0.2">
      <c r="A45" s="4"/>
      <c r="B45" s="35" t="s">
        <v>7</v>
      </c>
      <c r="C45" s="14" t="s">
        <v>72</v>
      </c>
      <c r="D45" s="14" t="s">
        <v>73</v>
      </c>
      <c r="E45" s="14" t="s">
        <v>74</v>
      </c>
      <c r="F45" s="14" t="s">
        <v>75</v>
      </c>
      <c r="G45" s="36"/>
      <c r="H45" s="35" t="s">
        <v>7</v>
      </c>
      <c r="I45" s="14" t="s">
        <v>76</v>
      </c>
      <c r="J45" s="14" t="s">
        <v>77</v>
      </c>
      <c r="K45" s="14" t="s">
        <v>74</v>
      </c>
      <c r="L45" s="14" t="s">
        <v>140</v>
      </c>
      <c r="M45" s="36"/>
      <c r="N45" s="35" t="s">
        <v>7</v>
      </c>
      <c r="O45" s="14" t="s">
        <v>72</v>
      </c>
      <c r="P45" s="14" t="s">
        <v>79</v>
      </c>
      <c r="Q45" s="14" t="s">
        <v>74</v>
      </c>
      <c r="R45" s="14" t="s">
        <v>75</v>
      </c>
      <c r="S45" s="2"/>
      <c r="T45" s="37" t="s">
        <v>7</v>
      </c>
      <c r="U45" s="14" t="s">
        <v>72</v>
      </c>
      <c r="V45" s="14" t="s">
        <v>79</v>
      </c>
      <c r="W45" s="14" t="s">
        <v>74</v>
      </c>
      <c r="X45" s="14" t="s">
        <v>75</v>
      </c>
      <c r="Z45" s="37" t="s">
        <v>7</v>
      </c>
      <c r="AA45" s="38" t="s">
        <v>72</v>
      </c>
      <c r="AB45" s="38" t="s">
        <v>79</v>
      </c>
      <c r="AC45" s="38" t="s">
        <v>74</v>
      </c>
      <c r="AD45" s="38" t="s">
        <v>75</v>
      </c>
      <c r="AE45" s="38" t="s">
        <v>80</v>
      </c>
    </row>
    <row r="46" spans="1:31" x14ac:dyDescent="0.2">
      <c r="A46" s="4"/>
      <c r="B46" s="39" t="s">
        <v>8</v>
      </c>
      <c r="C46" s="40" t="s">
        <v>81</v>
      </c>
      <c r="D46" s="41" t="s">
        <v>81</v>
      </c>
      <c r="E46" s="41" t="s">
        <v>81</v>
      </c>
      <c r="F46" s="41" t="s">
        <v>81</v>
      </c>
      <c r="G46" s="42"/>
      <c r="H46" s="39" t="s">
        <v>8</v>
      </c>
      <c r="I46" s="41" t="s">
        <v>82</v>
      </c>
      <c r="J46" s="41" t="s">
        <v>82</v>
      </c>
      <c r="K46" s="41" t="s">
        <v>82</v>
      </c>
      <c r="L46" s="40" t="s">
        <v>82</v>
      </c>
      <c r="M46" s="42"/>
      <c r="N46" s="39" t="s">
        <v>8</v>
      </c>
      <c r="O46" s="41" t="s">
        <v>83</v>
      </c>
      <c r="P46" s="41" t="s">
        <v>83</v>
      </c>
      <c r="Q46" s="41" t="s">
        <v>83</v>
      </c>
      <c r="R46" s="41" t="s">
        <v>83</v>
      </c>
      <c r="S46" s="2"/>
      <c r="T46" s="43" t="s">
        <v>8</v>
      </c>
      <c r="U46" s="41" t="s">
        <v>84</v>
      </c>
      <c r="V46" s="41" t="s">
        <v>84</v>
      </c>
      <c r="W46" s="41" t="s">
        <v>84</v>
      </c>
      <c r="X46" s="41" t="s">
        <v>84</v>
      </c>
      <c r="Z46" s="43" t="s">
        <v>8</v>
      </c>
      <c r="AA46" s="41" t="s">
        <v>85</v>
      </c>
      <c r="AB46" s="41" t="s">
        <v>85</v>
      </c>
      <c r="AC46" s="41" t="s">
        <v>85</v>
      </c>
      <c r="AD46" s="41" t="s">
        <v>85</v>
      </c>
      <c r="AE46" s="41" t="s">
        <v>86</v>
      </c>
    </row>
    <row r="47" spans="1:31" x14ac:dyDescent="0.2">
      <c r="A47" s="4"/>
      <c r="B47" s="44" t="s">
        <v>9</v>
      </c>
      <c r="D47" s="41"/>
      <c r="E47" s="41"/>
      <c r="F47" s="41"/>
      <c r="G47" s="46"/>
      <c r="H47" s="44" t="s">
        <v>9</v>
      </c>
      <c r="I47" s="41"/>
      <c r="J47" s="41"/>
      <c r="K47" s="41"/>
      <c r="L47" s="45">
        <v>0</v>
      </c>
      <c r="M47" s="46"/>
      <c r="N47" s="44" t="s">
        <v>9</v>
      </c>
      <c r="O47" s="41"/>
      <c r="P47" s="41"/>
      <c r="Q47" s="41"/>
      <c r="R47" s="41"/>
      <c r="S47" s="2"/>
      <c r="T47" s="47" t="s">
        <v>9</v>
      </c>
      <c r="U47" s="41"/>
      <c r="V47" s="41"/>
      <c r="W47" s="41"/>
      <c r="X47" s="41"/>
      <c r="Z47" s="47" t="s">
        <v>9</v>
      </c>
      <c r="AA47" s="41"/>
      <c r="AB47" s="41"/>
      <c r="AC47" s="41"/>
      <c r="AD47" s="41"/>
      <c r="AE47" s="41"/>
    </row>
    <row r="48" spans="1:31" x14ac:dyDescent="0.2">
      <c r="A48" s="4"/>
      <c r="B48" s="48" t="s">
        <v>10</v>
      </c>
      <c r="C48" s="45">
        <v>0</v>
      </c>
      <c r="D48" s="45">
        <v>0</v>
      </c>
      <c r="E48" s="45">
        <v>0</v>
      </c>
      <c r="F48" s="45">
        <v>0</v>
      </c>
      <c r="G48" s="49"/>
      <c r="H48" s="48" t="s">
        <v>10</v>
      </c>
      <c r="I48" s="45">
        <v>0</v>
      </c>
      <c r="J48" s="45">
        <v>0</v>
      </c>
      <c r="K48" s="45">
        <v>0</v>
      </c>
      <c r="L48" s="45">
        <v>0</v>
      </c>
      <c r="M48" s="49"/>
      <c r="N48" s="48" t="s">
        <v>10</v>
      </c>
      <c r="O48" s="45">
        <v>0</v>
      </c>
      <c r="P48" s="45">
        <v>0</v>
      </c>
      <c r="Q48" s="45">
        <v>0</v>
      </c>
      <c r="R48" s="45">
        <v>0</v>
      </c>
      <c r="S48" s="50"/>
      <c r="T48" s="51" t="s">
        <v>10</v>
      </c>
      <c r="U48" s="45"/>
      <c r="V48" s="45"/>
      <c r="W48" s="45"/>
      <c r="X48" s="45"/>
      <c r="Z48" s="51" t="s">
        <v>10</v>
      </c>
      <c r="AA48" s="45"/>
      <c r="AB48" s="45"/>
      <c r="AC48" s="45"/>
      <c r="AD48" s="45"/>
      <c r="AE48" s="45"/>
    </row>
    <row r="49" spans="1:31" x14ac:dyDescent="0.2">
      <c r="A49" s="4"/>
      <c r="B49" s="48" t="s">
        <v>11</v>
      </c>
      <c r="C49" s="45">
        <v>0</v>
      </c>
      <c r="D49" s="45">
        <v>0</v>
      </c>
      <c r="E49" s="45">
        <v>0</v>
      </c>
      <c r="F49" s="45">
        <v>0</v>
      </c>
      <c r="G49" s="49"/>
      <c r="H49" s="48" t="s">
        <v>11</v>
      </c>
      <c r="I49" s="45">
        <v>0</v>
      </c>
      <c r="J49" s="45">
        <v>0</v>
      </c>
      <c r="K49" s="45">
        <v>0</v>
      </c>
      <c r="L49" s="45"/>
      <c r="M49" s="49"/>
      <c r="N49" s="48" t="s">
        <v>11</v>
      </c>
      <c r="O49" s="45">
        <v>0</v>
      </c>
      <c r="P49" s="45">
        <v>0</v>
      </c>
      <c r="Q49" s="45">
        <v>0</v>
      </c>
      <c r="R49" s="45">
        <v>0</v>
      </c>
      <c r="S49" s="50"/>
      <c r="T49" s="51" t="s">
        <v>11</v>
      </c>
      <c r="U49" s="45"/>
      <c r="V49" s="45"/>
      <c r="W49" s="45"/>
      <c r="X49" s="45"/>
      <c r="Z49" s="51" t="s">
        <v>11</v>
      </c>
      <c r="AA49" s="45"/>
      <c r="AB49" s="45"/>
      <c r="AC49" s="45"/>
      <c r="AD49" s="45"/>
      <c r="AE49" s="45"/>
    </row>
    <row r="50" spans="1:31" x14ac:dyDescent="0.2">
      <c r="A50" s="4"/>
      <c r="B50" s="48"/>
      <c r="D50" s="45"/>
      <c r="E50" s="45"/>
      <c r="F50" s="45"/>
      <c r="G50" s="49"/>
      <c r="H50" s="48"/>
      <c r="I50" s="45"/>
      <c r="J50" s="45"/>
      <c r="K50" s="45"/>
      <c r="L50" s="45"/>
      <c r="M50" s="49"/>
      <c r="N50" s="48"/>
      <c r="O50" s="45"/>
      <c r="P50" s="45"/>
      <c r="Q50" s="45"/>
      <c r="R50" s="45"/>
      <c r="S50" s="50"/>
      <c r="T50" s="51"/>
      <c r="U50" s="45"/>
      <c r="V50" s="45"/>
      <c r="W50" s="45"/>
      <c r="X50" s="45"/>
      <c r="Z50" s="51"/>
      <c r="AA50" s="45"/>
      <c r="AB50" s="45"/>
      <c r="AC50" s="45"/>
      <c r="AD50" s="45"/>
      <c r="AE50" s="45"/>
    </row>
    <row r="51" spans="1:31" x14ac:dyDescent="0.2">
      <c r="A51" s="4"/>
      <c r="B51" s="52" t="s">
        <v>12</v>
      </c>
      <c r="C51" s="53">
        <v>-541526</v>
      </c>
      <c r="D51" s="53">
        <v>-1430380</v>
      </c>
      <c r="E51" s="53">
        <v>-737066</v>
      </c>
      <c r="F51" s="53">
        <v>-1133905</v>
      </c>
      <c r="G51" s="50"/>
      <c r="H51" s="52" t="s">
        <v>12</v>
      </c>
      <c r="I51" s="53">
        <v>-601998.12999999989</v>
      </c>
      <c r="J51" s="53">
        <v>-1437892.89</v>
      </c>
      <c r="K51" s="53">
        <v>-787135.08000000007</v>
      </c>
      <c r="L51" s="53">
        <v>-1263938.17</v>
      </c>
      <c r="M51" s="50"/>
      <c r="N51" s="52" t="s">
        <v>12</v>
      </c>
      <c r="O51" s="53">
        <v>-620882.99</v>
      </c>
      <c r="P51" s="53">
        <v>-1494991.3199999998</v>
      </c>
      <c r="Q51" s="53">
        <v>-809488.43</v>
      </c>
      <c r="R51" s="53">
        <v>-1572524.62</v>
      </c>
      <c r="S51" s="50"/>
      <c r="T51" s="54" t="s">
        <v>12</v>
      </c>
      <c r="U51" s="53">
        <v>-621723.94000000006</v>
      </c>
      <c r="V51" s="53">
        <v>-1604500.1</v>
      </c>
      <c r="W51" s="53">
        <v>-802713.78</v>
      </c>
      <c r="X51" s="53">
        <v>-1586748.67</v>
      </c>
      <c r="Z51" s="54" t="s">
        <v>12</v>
      </c>
      <c r="AA51" s="53">
        <v>-626158.91</v>
      </c>
      <c r="AB51" s="53">
        <v>-1487051.25</v>
      </c>
      <c r="AC51" s="53">
        <v>-889335.35000000009</v>
      </c>
      <c r="AD51" s="53">
        <v>-1565644.55</v>
      </c>
      <c r="AE51" s="53">
        <v>-214496.07</v>
      </c>
    </row>
    <row r="52" spans="1:31" x14ac:dyDescent="0.2">
      <c r="A52" s="4"/>
      <c r="B52" s="55" t="s">
        <v>13</v>
      </c>
      <c r="C52" s="56">
        <f>SUM(C48:C51)</f>
        <v>-541526</v>
      </c>
      <c r="D52" s="56">
        <f t="shared" ref="D52:E52" si="0">SUM(D48:D51)</f>
        <v>-1430380</v>
      </c>
      <c r="E52" s="56">
        <f t="shared" si="0"/>
        <v>-737066</v>
      </c>
      <c r="F52" s="56">
        <f>SUM(F48:F51)</f>
        <v>-1133905</v>
      </c>
      <c r="G52" s="50"/>
      <c r="H52" s="55" t="s">
        <v>13</v>
      </c>
      <c r="I52" s="56">
        <f t="shared" ref="I52:K52" si="1">SUM(I48:I51)</f>
        <v>-601998.12999999989</v>
      </c>
      <c r="J52" s="56">
        <f t="shared" si="1"/>
        <v>-1437892.89</v>
      </c>
      <c r="K52" s="56">
        <f t="shared" si="1"/>
        <v>-787135.08000000007</v>
      </c>
      <c r="L52" s="56">
        <f>SUM(L47:L51)</f>
        <v>-1263938.17</v>
      </c>
      <c r="M52" s="50"/>
      <c r="N52" s="55" t="s">
        <v>13</v>
      </c>
      <c r="O52" s="56">
        <f t="shared" ref="O52:Q52" si="2">SUM(O48:O51)</f>
        <v>-620882.99</v>
      </c>
      <c r="P52" s="56">
        <f t="shared" si="2"/>
        <v>-1494991.3199999998</v>
      </c>
      <c r="Q52" s="56">
        <f t="shared" si="2"/>
        <v>-809488.43</v>
      </c>
      <c r="R52" s="56">
        <f>SUM(R48:R51)</f>
        <v>-1572524.62</v>
      </c>
      <c r="S52" s="50"/>
      <c r="T52" s="57" t="s">
        <v>13</v>
      </c>
      <c r="U52" s="56">
        <f t="shared" ref="U52:W52" si="3">SUM(U48:U51)</f>
        <v>-621723.94000000006</v>
      </c>
      <c r="V52" s="56">
        <f t="shared" si="3"/>
        <v>-1604500.1</v>
      </c>
      <c r="W52" s="56">
        <f t="shared" si="3"/>
        <v>-802713.78</v>
      </c>
      <c r="X52" s="56">
        <f>SUM(X48:X51)</f>
        <v>-1586748.67</v>
      </c>
      <c r="Z52" s="57" t="s">
        <v>13</v>
      </c>
      <c r="AA52" s="56">
        <f t="shared" ref="AA52:AC52" si="4">SUM(AA48:AA51)</f>
        <v>-626158.91</v>
      </c>
      <c r="AB52" s="56">
        <f t="shared" si="4"/>
        <v>-1487051.25</v>
      </c>
      <c r="AC52" s="56">
        <f t="shared" si="4"/>
        <v>-889335.35000000009</v>
      </c>
      <c r="AD52" s="56">
        <f>SUM(AD48:AD51)</f>
        <v>-1565644.55</v>
      </c>
      <c r="AE52" s="56">
        <f>SUM(AE48:AE51)</f>
        <v>-214496.07</v>
      </c>
    </row>
    <row r="53" spans="1:31" x14ac:dyDescent="0.2">
      <c r="A53" s="4"/>
      <c r="B53" s="44" t="s">
        <v>14</v>
      </c>
      <c r="C53" s="132" t="s">
        <v>144</v>
      </c>
      <c r="D53" s="133"/>
      <c r="E53" s="133"/>
      <c r="F53" s="134"/>
      <c r="H53" s="44" t="s">
        <v>14</v>
      </c>
      <c r="I53" s="132" t="s">
        <v>144</v>
      </c>
      <c r="J53" s="133"/>
      <c r="K53" s="133"/>
      <c r="L53" s="134"/>
      <c r="N53" s="44" t="s">
        <v>14</v>
      </c>
      <c r="O53" s="132" t="s">
        <v>144</v>
      </c>
      <c r="P53" s="133"/>
      <c r="Q53" s="133"/>
      <c r="R53" s="134"/>
      <c r="S53" s="2"/>
      <c r="T53" s="47" t="s">
        <v>14</v>
      </c>
      <c r="U53" s="132" t="s">
        <v>144</v>
      </c>
      <c r="V53" s="133"/>
      <c r="W53" s="133"/>
      <c r="X53" s="134"/>
      <c r="Z53" s="47" t="s">
        <v>14</v>
      </c>
      <c r="AA53" s="132" t="s">
        <v>144</v>
      </c>
      <c r="AB53" s="133"/>
      <c r="AC53" s="133"/>
      <c r="AD53" s="133"/>
      <c r="AE53" s="134"/>
    </row>
    <row r="54" spans="1:31" x14ac:dyDescent="0.2">
      <c r="A54" s="4"/>
      <c r="B54" s="48" t="s">
        <v>15</v>
      </c>
      <c r="C54" s="135"/>
      <c r="D54" s="136"/>
      <c r="E54" s="136"/>
      <c r="F54" s="137"/>
      <c r="G54" s="49"/>
      <c r="H54" s="48" t="s">
        <v>15</v>
      </c>
      <c r="I54" s="135"/>
      <c r="J54" s="136"/>
      <c r="K54" s="136"/>
      <c r="L54" s="137"/>
      <c r="M54" s="49"/>
      <c r="N54" s="48" t="s">
        <v>15</v>
      </c>
      <c r="O54" s="135"/>
      <c r="P54" s="136"/>
      <c r="Q54" s="136"/>
      <c r="R54" s="137"/>
      <c r="S54" s="50"/>
      <c r="T54" s="51" t="s">
        <v>15</v>
      </c>
      <c r="U54" s="135"/>
      <c r="V54" s="136"/>
      <c r="W54" s="136"/>
      <c r="X54" s="137"/>
      <c r="Z54" s="51" t="s">
        <v>15</v>
      </c>
      <c r="AA54" s="135"/>
      <c r="AB54" s="136"/>
      <c r="AC54" s="136"/>
      <c r="AD54" s="136"/>
      <c r="AE54" s="137"/>
    </row>
    <row r="55" spans="1:31" x14ac:dyDescent="0.2">
      <c r="A55" s="4"/>
      <c r="B55" s="48" t="s">
        <v>16</v>
      </c>
      <c r="C55" s="135"/>
      <c r="D55" s="136"/>
      <c r="E55" s="136"/>
      <c r="F55" s="137"/>
      <c r="G55" s="49"/>
      <c r="H55" s="48" t="s">
        <v>16</v>
      </c>
      <c r="I55" s="135"/>
      <c r="J55" s="136"/>
      <c r="K55" s="136"/>
      <c r="L55" s="137"/>
      <c r="M55" s="49"/>
      <c r="N55" s="48" t="s">
        <v>16</v>
      </c>
      <c r="O55" s="135"/>
      <c r="P55" s="136"/>
      <c r="Q55" s="136"/>
      <c r="R55" s="137"/>
      <c r="S55" s="50"/>
      <c r="T55" s="51" t="s">
        <v>16</v>
      </c>
      <c r="U55" s="135"/>
      <c r="V55" s="136"/>
      <c r="W55" s="136"/>
      <c r="X55" s="137"/>
      <c r="Z55" s="51" t="s">
        <v>16</v>
      </c>
      <c r="AA55" s="135"/>
      <c r="AB55" s="136"/>
      <c r="AC55" s="136"/>
      <c r="AD55" s="136"/>
      <c r="AE55" s="137"/>
    </row>
    <row r="56" spans="1:31" x14ac:dyDescent="0.2">
      <c r="A56" s="4"/>
      <c r="B56" s="48" t="s">
        <v>17</v>
      </c>
      <c r="C56" s="135"/>
      <c r="D56" s="136"/>
      <c r="E56" s="136"/>
      <c r="F56" s="137"/>
      <c r="G56" s="49"/>
      <c r="H56" s="48" t="s">
        <v>17</v>
      </c>
      <c r="I56" s="135"/>
      <c r="J56" s="136"/>
      <c r="K56" s="136"/>
      <c r="L56" s="137"/>
      <c r="M56" s="49"/>
      <c r="N56" s="48" t="s">
        <v>17</v>
      </c>
      <c r="O56" s="135"/>
      <c r="P56" s="136"/>
      <c r="Q56" s="136"/>
      <c r="R56" s="137"/>
      <c r="S56" s="50"/>
      <c r="T56" s="51" t="s">
        <v>17</v>
      </c>
      <c r="U56" s="135"/>
      <c r="V56" s="136"/>
      <c r="W56" s="136"/>
      <c r="X56" s="137"/>
      <c r="Z56" s="51" t="s">
        <v>17</v>
      </c>
      <c r="AA56" s="135"/>
      <c r="AB56" s="136"/>
      <c r="AC56" s="136"/>
      <c r="AD56" s="136"/>
      <c r="AE56" s="137"/>
    </row>
    <row r="57" spans="1:31" x14ac:dyDescent="0.2">
      <c r="A57" s="4"/>
      <c r="B57" s="58" t="s">
        <v>18</v>
      </c>
      <c r="C57" s="138"/>
      <c r="D57" s="139"/>
      <c r="E57" s="139"/>
      <c r="F57" s="140"/>
      <c r="G57" s="49"/>
      <c r="H57" s="58" t="s">
        <v>18</v>
      </c>
      <c r="I57" s="138"/>
      <c r="J57" s="139"/>
      <c r="K57" s="139"/>
      <c r="L57" s="140"/>
      <c r="M57" s="49"/>
      <c r="N57" s="58" t="s">
        <v>18</v>
      </c>
      <c r="O57" s="138"/>
      <c r="P57" s="139"/>
      <c r="Q57" s="139"/>
      <c r="R57" s="140"/>
      <c r="S57" s="50"/>
      <c r="T57" s="59" t="s">
        <v>18</v>
      </c>
      <c r="U57" s="138"/>
      <c r="V57" s="139"/>
      <c r="W57" s="139"/>
      <c r="X57" s="140"/>
      <c r="Z57" s="59" t="s">
        <v>18</v>
      </c>
      <c r="AA57" s="138"/>
      <c r="AB57" s="139"/>
      <c r="AC57" s="139"/>
      <c r="AD57" s="139"/>
      <c r="AE57" s="140"/>
    </row>
    <row r="58" spans="1:31" x14ac:dyDescent="0.2">
      <c r="A58" s="4"/>
      <c r="B58" s="44" t="s">
        <v>19</v>
      </c>
      <c r="C58" s="60">
        <v>744521</v>
      </c>
      <c r="D58" s="60">
        <v>1708791</v>
      </c>
      <c r="E58" s="60">
        <v>1207017</v>
      </c>
      <c r="F58" s="60">
        <v>1706815</v>
      </c>
      <c r="G58" s="61"/>
      <c r="H58" s="44" t="s">
        <v>19</v>
      </c>
      <c r="I58" s="60">
        <v>815253</v>
      </c>
      <c r="J58" s="60">
        <v>1847117</v>
      </c>
      <c r="K58" s="60">
        <v>1284689</v>
      </c>
      <c r="L58" s="60">
        <v>1718501</v>
      </c>
      <c r="M58" s="61"/>
      <c r="N58" s="44" t="s">
        <v>19</v>
      </c>
      <c r="O58" s="60">
        <v>793516</v>
      </c>
      <c r="P58" s="60">
        <v>1690473</v>
      </c>
      <c r="Q58" s="60">
        <v>1201715</v>
      </c>
      <c r="R58" s="60">
        <v>1790704</v>
      </c>
      <c r="S58" s="61"/>
      <c r="T58" s="47" t="s">
        <v>19</v>
      </c>
      <c r="U58" s="60">
        <v>996009</v>
      </c>
      <c r="V58" s="60">
        <v>1915636</v>
      </c>
      <c r="W58" s="60">
        <v>1214114</v>
      </c>
      <c r="X58" s="60">
        <v>1971161</v>
      </c>
      <c r="Z58" s="47" t="s">
        <v>19</v>
      </c>
      <c r="AA58" s="60">
        <v>1399095</v>
      </c>
      <c r="AB58" s="60">
        <v>2547815</v>
      </c>
      <c r="AC58" s="60">
        <v>1652909</v>
      </c>
      <c r="AD58" s="60">
        <v>2363933</v>
      </c>
      <c r="AE58" s="60">
        <v>313197</v>
      </c>
    </row>
    <row r="59" spans="1:31" x14ac:dyDescent="0.2">
      <c r="A59" s="4"/>
      <c r="B59" s="44"/>
      <c r="C59" s="9"/>
      <c r="D59" s="9"/>
      <c r="E59" s="9"/>
      <c r="F59" s="40"/>
      <c r="H59" s="44"/>
      <c r="I59" s="8"/>
      <c r="J59" s="9"/>
      <c r="K59" s="9"/>
      <c r="L59" s="40"/>
      <c r="N59" s="44"/>
      <c r="O59" s="60"/>
      <c r="P59" s="9"/>
      <c r="Q59" s="9"/>
      <c r="R59" s="40"/>
      <c r="S59" s="2"/>
      <c r="T59" s="47"/>
      <c r="U59" s="9"/>
      <c r="V59" s="9"/>
      <c r="W59" s="9"/>
      <c r="X59" s="40"/>
      <c r="Z59" s="47"/>
      <c r="AA59" s="9"/>
      <c r="AB59" s="9"/>
      <c r="AC59" s="9"/>
      <c r="AD59" s="40"/>
      <c r="AE59" s="40"/>
    </row>
    <row r="60" spans="1:31" x14ac:dyDescent="0.2">
      <c r="A60" s="4"/>
      <c r="B60" s="62" t="s">
        <v>20</v>
      </c>
      <c r="C60" s="60">
        <v>77832.860000000015</v>
      </c>
      <c r="D60" s="60">
        <v>91938.89</v>
      </c>
      <c r="E60" s="60">
        <v>62860.04</v>
      </c>
      <c r="F60" s="60">
        <v>105478.12000000001</v>
      </c>
      <c r="G60" s="61"/>
      <c r="H60" s="62" t="s">
        <v>20</v>
      </c>
      <c r="I60" s="60">
        <v>60618</v>
      </c>
      <c r="J60" s="60">
        <v>79431.099999999991</v>
      </c>
      <c r="K60" s="60">
        <v>32432.77</v>
      </c>
      <c r="L60" s="60">
        <v>119594.57</v>
      </c>
      <c r="M60" s="61"/>
      <c r="N60" s="62" t="s">
        <v>20</v>
      </c>
      <c r="O60" s="60">
        <v>53700.689999999988</v>
      </c>
      <c r="P60" s="60">
        <v>77583.39999999998</v>
      </c>
      <c r="Q60" s="60">
        <v>47828.819999999992</v>
      </c>
      <c r="R60" s="60">
        <v>121716.57</v>
      </c>
      <c r="S60" s="63"/>
      <c r="T60" s="64" t="s">
        <v>20</v>
      </c>
      <c r="U60" s="60">
        <v>72405.579999999987</v>
      </c>
      <c r="V60" s="60">
        <v>48167.76</v>
      </c>
      <c r="W60" s="60">
        <v>40689.86</v>
      </c>
      <c r="X60" s="60">
        <v>154994.76999999999</v>
      </c>
      <c r="Z60" s="64" t="s">
        <v>20</v>
      </c>
      <c r="AA60" s="60">
        <v>65678.049999999988</v>
      </c>
      <c r="AB60" s="60">
        <v>157818.72</v>
      </c>
      <c r="AC60" s="60">
        <v>53667.54</v>
      </c>
      <c r="AD60" s="60">
        <v>173831.34</v>
      </c>
      <c r="AE60" s="60">
        <v>9019.61</v>
      </c>
    </row>
    <row r="61" spans="1:31" x14ac:dyDescent="0.2">
      <c r="A61" s="4"/>
      <c r="B61" s="58"/>
      <c r="C61" s="9"/>
      <c r="D61" s="9"/>
      <c r="E61" s="9"/>
      <c r="F61" s="40"/>
      <c r="H61" s="58"/>
      <c r="I61" s="9"/>
      <c r="J61" s="9"/>
      <c r="K61" s="9"/>
      <c r="L61" s="40"/>
      <c r="N61" s="58"/>
      <c r="O61" s="9"/>
      <c r="P61" s="9"/>
      <c r="Q61" s="9"/>
      <c r="R61" s="40"/>
      <c r="S61" s="2"/>
      <c r="T61" s="59"/>
      <c r="U61" s="9"/>
      <c r="V61" s="9"/>
      <c r="W61" s="9"/>
      <c r="X61" s="40"/>
      <c r="Z61" s="59"/>
      <c r="AA61" s="9"/>
      <c r="AB61" s="9"/>
      <c r="AC61" s="9"/>
      <c r="AD61" s="40"/>
      <c r="AE61" s="40"/>
    </row>
    <row r="62" spans="1:31" x14ac:dyDescent="0.2">
      <c r="A62" s="4"/>
      <c r="B62" s="65" t="s">
        <v>21</v>
      </c>
      <c r="C62" s="56">
        <f t="shared" ref="C62:E62" si="5">C58+C60</f>
        <v>822353.86</v>
      </c>
      <c r="D62" s="56">
        <f t="shared" si="5"/>
        <v>1800729.89</v>
      </c>
      <c r="E62" s="56">
        <f t="shared" si="5"/>
        <v>1269877.04</v>
      </c>
      <c r="F62" s="56">
        <f>F58+F60</f>
        <v>1812293.12</v>
      </c>
      <c r="G62" s="50"/>
      <c r="H62" s="65" t="s">
        <v>21</v>
      </c>
      <c r="I62" s="56">
        <f>I58+I60</f>
        <v>875871</v>
      </c>
      <c r="J62" s="56">
        <f>J58+J60</f>
        <v>1926548.1</v>
      </c>
      <c r="K62" s="56">
        <f>K58+K60</f>
        <v>1317121.77</v>
      </c>
      <c r="L62" s="56">
        <f>L58+L60</f>
        <v>1838095.57</v>
      </c>
      <c r="M62" s="50"/>
      <c r="N62" s="65" t="s">
        <v>21</v>
      </c>
      <c r="O62" s="56">
        <f t="shared" ref="O62:Q62" si="6">O58+O60</f>
        <v>847216.69</v>
      </c>
      <c r="P62" s="56">
        <f t="shared" si="6"/>
        <v>1768056.4</v>
      </c>
      <c r="Q62" s="56">
        <f t="shared" si="6"/>
        <v>1249543.82</v>
      </c>
      <c r="R62" s="56">
        <f>R58+R60</f>
        <v>1912420.57</v>
      </c>
      <c r="S62" s="50"/>
      <c r="T62" s="66" t="s">
        <v>21</v>
      </c>
      <c r="U62" s="56">
        <f t="shared" ref="U62:W62" si="7">U58+U60</f>
        <v>1068414.58</v>
      </c>
      <c r="V62" s="56">
        <f t="shared" si="7"/>
        <v>1963803.76</v>
      </c>
      <c r="W62" s="56">
        <f t="shared" si="7"/>
        <v>1254803.8600000001</v>
      </c>
      <c r="X62" s="56">
        <f>X58+X60</f>
        <v>2126155.77</v>
      </c>
      <c r="Z62" s="66" t="s">
        <v>21</v>
      </c>
      <c r="AA62" s="56">
        <f t="shared" ref="AA62:AC62" si="8">AA58+AA60</f>
        <v>1464773.05</v>
      </c>
      <c r="AB62" s="56">
        <f t="shared" si="8"/>
        <v>2705633.72</v>
      </c>
      <c r="AC62" s="56">
        <f t="shared" si="8"/>
        <v>1706576.54</v>
      </c>
      <c r="AD62" s="56">
        <f>AD58+AD60</f>
        <v>2537764.34</v>
      </c>
      <c r="AE62" s="56">
        <f>AE58+AE60</f>
        <v>322216.61</v>
      </c>
    </row>
    <row r="63" spans="1:31" x14ac:dyDescent="0.2">
      <c r="A63" s="4"/>
      <c r="B63" s="67"/>
      <c r="C63" s="9"/>
      <c r="D63" s="9"/>
      <c r="E63" s="9"/>
      <c r="F63" s="40"/>
      <c r="H63" s="67"/>
      <c r="I63" s="9"/>
      <c r="J63" s="9"/>
      <c r="K63" s="9"/>
      <c r="L63" s="40"/>
      <c r="N63" s="67"/>
      <c r="O63" s="9"/>
      <c r="P63" s="9"/>
      <c r="Q63" s="9"/>
      <c r="R63" s="40"/>
      <c r="S63" s="2"/>
      <c r="T63" s="68"/>
      <c r="U63" s="9"/>
      <c r="V63" s="9"/>
      <c r="W63" s="9"/>
      <c r="X63" s="40"/>
      <c r="Z63" s="68"/>
      <c r="AA63" s="9"/>
      <c r="AB63" s="9"/>
      <c r="AC63" s="9"/>
      <c r="AD63" s="40"/>
      <c r="AE63" s="40"/>
    </row>
    <row r="64" spans="1:31" x14ac:dyDescent="0.2">
      <c r="A64" s="4"/>
      <c r="B64" s="65" t="s">
        <v>22</v>
      </c>
      <c r="C64" s="56">
        <f t="shared" ref="C64:E64" si="9">C52+C62</f>
        <v>280827.86</v>
      </c>
      <c r="D64" s="56">
        <f t="shared" si="9"/>
        <v>370349.8899999999</v>
      </c>
      <c r="E64" s="56">
        <f t="shared" si="9"/>
        <v>532811.04</v>
      </c>
      <c r="F64" s="56">
        <f>F52+F62</f>
        <v>678388.12000000011</v>
      </c>
      <c r="G64" s="50"/>
      <c r="H64" s="65" t="s">
        <v>22</v>
      </c>
      <c r="I64" s="56">
        <f t="shared" ref="I64:K64" si="10">I52+I62</f>
        <v>273872.87000000011</v>
      </c>
      <c r="J64" s="56">
        <f t="shared" si="10"/>
        <v>488655.2100000002</v>
      </c>
      <c r="K64" s="56">
        <f t="shared" si="10"/>
        <v>529986.68999999994</v>
      </c>
      <c r="L64" s="56">
        <f>L52+L62</f>
        <v>574157.40000000014</v>
      </c>
      <c r="M64" s="50"/>
      <c r="N64" s="65" t="s">
        <v>22</v>
      </c>
      <c r="O64" s="56">
        <f t="shared" ref="O64:Q64" si="11">O52+O62</f>
        <v>226333.69999999995</v>
      </c>
      <c r="P64" s="56">
        <f t="shared" si="11"/>
        <v>273065.08000000007</v>
      </c>
      <c r="Q64" s="56">
        <f t="shared" si="11"/>
        <v>440055.39</v>
      </c>
      <c r="R64" s="56">
        <f>R52+R62</f>
        <v>339895.94999999995</v>
      </c>
      <c r="S64" s="50"/>
      <c r="T64" s="66" t="s">
        <v>22</v>
      </c>
      <c r="U64" s="56">
        <f t="shared" ref="U64:W64" si="12">U52+U62</f>
        <v>446690.64</v>
      </c>
      <c r="V64" s="56">
        <f t="shared" si="12"/>
        <v>359303.65999999992</v>
      </c>
      <c r="W64" s="56">
        <f t="shared" si="12"/>
        <v>452090.08000000007</v>
      </c>
      <c r="X64" s="56">
        <f>X52+X62</f>
        <v>539407.10000000009</v>
      </c>
      <c r="Z64" s="66" t="s">
        <v>22</v>
      </c>
      <c r="AA64" s="56">
        <f t="shared" ref="AA64:AC64" si="13">AA52+AA62</f>
        <v>838614.14</v>
      </c>
      <c r="AB64" s="56">
        <f t="shared" si="13"/>
        <v>1218582.4700000002</v>
      </c>
      <c r="AC64" s="56">
        <f t="shared" si="13"/>
        <v>817241.19</v>
      </c>
      <c r="AD64" s="56">
        <f>AD52+AD62</f>
        <v>972119.7899999998</v>
      </c>
      <c r="AE64" s="56">
        <f>AE52+AE62</f>
        <v>107720.53999999998</v>
      </c>
    </row>
    <row r="65" spans="1:31" x14ac:dyDescent="0.2">
      <c r="A65" s="4"/>
      <c r="B65" s="10"/>
      <c r="C65" s="50"/>
      <c r="D65" s="50"/>
      <c r="E65" s="50"/>
      <c r="F65" s="50"/>
      <c r="G65" s="2"/>
      <c r="H65" s="69"/>
      <c r="I65" s="50"/>
      <c r="J65" s="50"/>
      <c r="K65" s="50"/>
      <c r="L65" s="2"/>
      <c r="M65" s="50"/>
      <c r="N65" s="69"/>
      <c r="O65" s="50"/>
      <c r="P65" s="50"/>
    </row>
    <row r="66" spans="1:31" x14ac:dyDescent="0.2">
      <c r="A66" s="4"/>
    </row>
    <row r="67" spans="1:31" x14ac:dyDescent="0.2">
      <c r="A67" s="4" t="s">
        <v>56</v>
      </c>
    </row>
    <row r="68" spans="1:31" x14ac:dyDescent="0.2">
      <c r="A68" s="4"/>
      <c r="C68" s="126" t="s">
        <v>0</v>
      </c>
      <c r="D68" s="127"/>
      <c r="E68" s="127"/>
      <c r="F68" s="128"/>
      <c r="I68" s="126" t="s">
        <v>1</v>
      </c>
      <c r="J68" s="127"/>
      <c r="K68" s="127"/>
      <c r="L68" s="128"/>
      <c r="O68" s="126" t="s">
        <v>2</v>
      </c>
      <c r="P68" s="127"/>
      <c r="Q68" s="127"/>
      <c r="R68" s="128"/>
      <c r="U68" s="126" t="s">
        <v>46</v>
      </c>
      <c r="V68" s="127"/>
      <c r="W68" s="128"/>
      <c r="AA68" s="125" t="s">
        <v>47</v>
      </c>
      <c r="AB68" s="125"/>
      <c r="AC68" s="125"/>
      <c r="AD68" s="125"/>
      <c r="AE68" s="125"/>
    </row>
    <row r="69" spans="1:31" ht="28.5" x14ac:dyDescent="0.2">
      <c r="A69" s="4"/>
      <c r="B69" s="7"/>
      <c r="C69" s="70" t="s">
        <v>72</v>
      </c>
      <c r="D69" s="70" t="s">
        <v>79</v>
      </c>
      <c r="E69" s="70" t="s">
        <v>74</v>
      </c>
      <c r="F69" s="71" t="s">
        <v>75</v>
      </c>
      <c r="G69" s="72"/>
      <c r="H69" s="7"/>
      <c r="I69" s="70" t="s">
        <v>72</v>
      </c>
      <c r="J69" s="70" t="s">
        <v>79</v>
      </c>
      <c r="K69" s="70" t="s">
        <v>87</v>
      </c>
      <c r="L69" s="71" t="s">
        <v>75</v>
      </c>
      <c r="M69" s="72"/>
      <c r="N69" s="7"/>
      <c r="O69" s="70" t="s">
        <v>76</v>
      </c>
      <c r="P69" s="70" t="s">
        <v>77</v>
      </c>
      <c r="Q69" s="70" t="s">
        <v>74</v>
      </c>
      <c r="R69" s="71" t="s">
        <v>78</v>
      </c>
      <c r="T69" s="73"/>
      <c r="U69" s="70" t="s">
        <v>76</v>
      </c>
      <c r="V69" s="70" t="s">
        <v>77</v>
      </c>
      <c r="W69" s="70" t="s">
        <v>74</v>
      </c>
      <c r="X69" s="71" t="s">
        <v>78</v>
      </c>
      <c r="Z69" s="73"/>
      <c r="AA69" s="74" t="s">
        <v>76</v>
      </c>
      <c r="AB69" s="74" t="s">
        <v>77</v>
      </c>
      <c r="AC69" s="74" t="s">
        <v>74</v>
      </c>
      <c r="AD69" s="75" t="s">
        <v>78</v>
      </c>
      <c r="AE69" s="75" t="s">
        <v>80</v>
      </c>
    </row>
    <row r="70" spans="1:31" x14ac:dyDescent="0.2">
      <c r="A70" s="4"/>
      <c r="B70" s="76" t="s">
        <v>26</v>
      </c>
      <c r="C70" s="77"/>
      <c r="D70" s="77"/>
      <c r="E70" s="77"/>
      <c r="F70" s="77"/>
      <c r="H70" s="76" t="s">
        <v>26</v>
      </c>
      <c r="I70" s="77"/>
      <c r="J70" s="77"/>
      <c r="K70" s="77"/>
      <c r="L70" s="77"/>
      <c r="N70" s="76" t="s">
        <v>26</v>
      </c>
      <c r="O70" s="77"/>
      <c r="P70" s="77"/>
      <c r="Q70" s="77"/>
      <c r="R70" s="77"/>
      <c r="T70" s="76" t="s">
        <v>26</v>
      </c>
      <c r="U70" s="77"/>
      <c r="V70" s="77"/>
      <c r="W70" s="77"/>
      <c r="X70" s="77"/>
      <c r="Z70" s="76" t="s">
        <v>26</v>
      </c>
      <c r="AA70" s="77"/>
      <c r="AB70" s="77"/>
      <c r="AC70" s="77"/>
      <c r="AD70" s="77"/>
      <c r="AE70" s="77"/>
    </row>
    <row r="71" spans="1:31" x14ac:dyDescent="0.2">
      <c r="A71" s="4"/>
      <c r="B71" s="78" t="s">
        <v>88</v>
      </c>
      <c r="C71" s="79" t="s">
        <v>30</v>
      </c>
      <c r="D71" s="79" t="s">
        <v>30</v>
      </c>
      <c r="E71" s="79"/>
      <c r="F71" s="79" t="s">
        <v>30</v>
      </c>
      <c r="H71" s="78" t="s">
        <v>32</v>
      </c>
      <c r="I71" s="79" t="s">
        <v>30</v>
      </c>
      <c r="J71" s="79" t="s">
        <v>31</v>
      </c>
      <c r="K71" s="79"/>
      <c r="L71" s="79" t="s">
        <v>30</v>
      </c>
      <c r="N71" s="78" t="s">
        <v>10</v>
      </c>
      <c r="O71" s="79" t="s">
        <v>30</v>
      </c>
      <c r="P71" s="79" t="s">
        <v>30</v>
      </c>
      <c r="Q71" s="79"/>
      <c r="R71" s="79" t="s">
        <v>30</v>
      </c>
      <c r="T71" s="80" t="s">
        <v>10</v>
      </c>
      <c r="U71" s="79" t="s">
        <v>30</v>
      </c>
      <c r="V71" s="79" t="s">
        <v>31</v>
      </c>
      <c r="W71" s="79"/>
      <c r="X71" s="79" t="s">
        <v>30</v>
      </c>
      <c r="Z71" s="80" t="s">
        <v>32</v>
      </c>
      <c r="AA71" s="79" t="s">
        <v>30</v>
      </c>
      <c r="AB71" s="79" t="s">
        <v>30</v>
      </c>
      <c r="AC71" s="79"/>
      <c r="AD71" s="79" t="s">
        <v>30</v>
      </c>
      <c r="AE71" s="79"/>
    </row>
    <row r="72" spans="1:31" x14ac:dyDescent="0.2">
      <c r="A72" s="4"/>
      <c r="B72" s="78" t="s">
        <v>33</v>
      </c>
      <c r="C72" s="79" t="s">
        <v>30</v>
      </c>
      <c r="D72" s="79" t="s">
        <v>30</v>
      </c>
      <c r="E72" s="79"/>
      <c r="F72" s="79" t="s">
        <v>30</v>
      </c>
      <c r="H72" s="78" t="s">
        <v>33</v>
      </c>
      <c r="I72" s="79" t="s">
        <v>30</v>
      </c>
      <c r="J72" s="79" t="s">
        <v>30</v>
      </c>
      <c r="K72" s="79"/>
      <c r="L72" s="79" t="s">
        <v>30</v>
      </c>
      <c r="N72" s="78" t="s">
        <v>33</v>
      </c>
      <c r="O72" s="79" t="s">
        <v>30</v>
      </c>
      <c r="P72" s="79" t="s">
        <v>30</v>
      </c>
      <c r="Q72" s="79"/>
      <c r="R72" s="79" t="s">
        <v>30</v>
      </c>
      <c r="T72" s="80" t="s">
        <v>33</v>
      </c>
      <c r="U72" s="79" t="s">
        <v>30</v>
      </c>
      <c r="V72" s="79" t="s">
        <v>30</v>
      </c>
      <c r="W72" s="79"/>
      <c r="X72" s="79" t="s">
        <v>30</v>
      </c>
      <c r="Z72" s="80" t="s">
        <v>33</v>
      </c>
      <c r="AA72" s="79" t="s">
        <v>30</v>
      </c>
      <c r="AB72" s="79" t="s">
        <v>30</v>
      </c>
      <c r="AC72" s="79"/>
      <c r="AD72" s="79" t="s">
        <v>30</v>
      </c>
      <c r="AE72" s="79"/>
    </row>
    <row r="73" spans="1:31" ht="234" customHeight="1" x14ac:dyDescent="0.2">
      <c r="A73" s="4"/>
      <c r="B73" s="81" t="s">
        <v>27</v>
      </c>
      <c r="C73" s="82" t="s">
        <v>89</v>
      </c>
      <c r="D73" s="83" t="s">
        <v>89</v>
      </c>
      <c r="E73" s="83" t="s">
        <v>90</v>
      </c>
      <c r="F73" s="82" t="s">
        <v>89</v>
      </c>
      <c r="H73" s="81" t="s">
        <v>27</v>
      </c>
      <c r="I73" s="82" t="s">
        <v>89</v>
      </c>
      <c r="J73" s="82" t="s">
        <v>91</v>
      </c>
      <c r="K73" s="82" t="s">
        <v>90</v>
      </c>
      <c r="L73" s="82" t="s">
        <v>89</v>
      </c>
      <c r="N73" s="81" t="s">
        <v>27</v>
      </c>
      <c r="O73" s="82" t="s">
        <v>89</v>
      </c>
      <c r="P73" s="82" t="s">
        <v>92</v>
      </c>
      <c r="Q73" s="82" t="s">
        <v>90</v>
      </c>
      <c r="R73" s="82" t="s">
        <v>89</v>
      </c>
      <c r="T73" s="84" t="s">
        <v>27</v>
      </c>
      <c r="U73" s="82" t="s">
        <v>89</v>
      </c>
      <c r="V73" s="82" t="s">
        <v>92</v>
      </c>
      <c r="W73" s="82" t="s">
        <v>90</v>
      </c>
      <c r="X73" s="82" t="s">
        <v>89</v>
      </c>
      <c r="Z73" s="84" t="s">
        <v>27</v>
      </c>
      <c r="AA73" s="82" t="s">
        <v>89</v>
      </c>
      <c r="AB73" s="82" t="s">
        <v>92</v>
      </c>
      <c r="AC73" s="82" t="s">
        <v>90</v>
      </c>
      <c r="AD73" s="82" t="s">
        <v>89</v>
      </c>
      <c r="AE73" s="82" t="s">
        <v>103</v>
      </c>
    </row>
    <row r="74" spans="1:31" x14ac:dyDescent="0.2">
      <c r="A74" s="4"/>
      <c r="B74" s="78" t="s">
        <v>32</v>
      </c>
      <c r="C74" s="79"/>
      <c r="D74" s="79" t="s">
        <v>31</v>
      </c>
      <c r="E74" s="79"/>
      <c r="F74" s="79" t="s">
        <v>31</v>
      </c>
      <c r="H74" s="85"/>
      <c r="I74" s="9"/>
      <c r="J74" s="9"/>
      <c r="K74" s="9"/>
      <c r="L74" s="9"/>
      <c r="N74" s="85"/>
      <c r="O74" s="9"/>
      <c r="P74" s="9"/>
      <c r="Q74" s="9"/>
      <c r="R74" s="9"/>
      <c r="T74" s="86"/>
      <c r="U74" s="9"/>
      <c r="V74" s="9"/>
      <c r="W74" s="9"/>
      <c r="X74" s="9"/>
      <c r="Z74" s="86"/>
      <c r="AA74" s="9"/>
      <c r="AB74" s="9"/>
      <c r="AC74" s="9"/>
      <c r="AD74" s="9"/>
      <c r="AE74" s="9"/>
    </row>
    <row r="75" spans="1:31" x14ac:dyDescent="0.2">
      <c r="A75" s="4"/>
      <c r="B75" s="85"/>
      <c r="C75" s="9"/>
      <c r="D75" s="9"/>
      <c r="E75" s="9"/>
      <c r="F75" s="9"/>
      <c r="H75" s="85"/>
      <c r="I75" s="9"/>
      <c r="J75" s="9"/>
      <c r="K75" s="9"/>
      <c r="L75" s="9"/>
      <c r="N75" s="85"/>
      <c r="O75" s="9"/>
      <c r="P75" s="9"/>
      <c r="Q75" s="9"/>
      <c r="R75" s="9"/>
      <c r="T75" s="86"/>
      <c r="U75" s="9"/>
      <c r="V75" s="9"/>
      <c r="W75" s="9"/>
      <c r="X75" s="9"/>
      <c r="Z75" s="86"/>
      <c r="AA75" s="9"/>
      <c r="AB75" s="9"/>
      <c r="AC75" s="9"/>
      <c r="AD75" s="9"/>
      <c r="AE75" s="9"/>
    </row>
    <row r="76" spans="1:31" ht="228" x14ac:dyDescent="0.2">
      <c r="A76" s="4"/>
      <c r="B76" s="81" t="s">
        <v>29</v>
      </c>
      <c r="C76" s="82" t="s">
        <v>93</v>
      </c>
      <c r="D76" s="82" t="s">
        <v>94</v>
      </c>
      <c r="E76" s="82" t="s">
        <v>95</v>
      </c>
      <c r="F76" s="82" t="s">
        <v>96</v>
      </c>
      <c r="H76" s="81" t="s">
        <v>29</v>
      </c>
      <c r="I76" s="82" t="s">
        <v>93</v>
      </c>
      <c r="J76" s="82" t="s">
        <v>94</v>
      </c>
      <c r="K76" s="82" t="s">
        <v>97</v>
      </c>
      <c r="L76" s="82" t="s">
        <v>96</v>
      </c>
      <c r="N76" s="81" t="s">
        <v>29</v>
      </c>
      <c r="O76" s="82" t="s">
        <v>93</v>
      </c>
      <c r="P76" s="82" t="s">
        <v>94</v>
      </c>
      <c r="Q76" s="82" t="s">
        <v>96</v>
      </c>
      <c r="R76" s="82" t="s">
        <v>96</v>
      </c>
      <c r="T76" s="84" t="s">
        <v>29</v>
      </c>
      <c r="U76" s="82" t="s">
        <v>96</v>
      </c>
      <c r="V76" s="82" t="s">
        <v>94</v>
      </c>
      <c r="W76" s="82" t="s">
        <v>96</v>
      </c>
      <c r="X76" s="82" t="s">
        <v>96</v>
      </c>
      <c r="Z76" s="84" t="s">
        <v>29</v>
      </c>
      <c r="AA76" s="82" t="s">
        <v>96</v>
      </c>
      <c r="AB76" s="82" t="s">
        <v>94</v>
      </c>
      <c r="AC76" s="82" t="s">
        <v>96</v>
      </c>
      <c r="AD76" s="82" t="s">
        <v>96</v>
      </c>
      <c r="AE76" s="82" t="s">
        <v>104</v>
      </c>
    </row>
    <row r="77" spans="1:31" x14ac:dyDescent="0.2">
      <c r="A77" s="4"/>
      <c r="B77" s="85"/>
      <c r="C77" s="9"/>
      <c r="D77" s="9"/>
      <c r="E77" s="9"/>
      <c r="F77" s="9"/>
      <c r="H77" s="85"/>
      <c r="I77" s="9"/>
      <c r="J77" s="9"/>
      <c r="K77" s="9"/>
      <c r="L77" s="9"/>
      <c r="N77" s="85"/>
      <c r="O77" s="9"/>
      <c r="P77" s="9"/>
      <c r="Q77" s="9"/>
      <c r="R77" s="9"/>
      <c r="T77" s="86"/>
      <c r="U77" s="9"/>
      <c r="V77" s="9"/>
      <c r="W77" s="9"/>
      <c r="X77" s="9"/>
      <c r="Z77" s="86"/>
      <c r="AA77" s="9"/>
      <c r="AB77" s="9"/>
      <c r="AC77" s="9"/>
      <c r="AD77" s="9"/>
      <c r="AE77" s="9"/>
    </row>
    <row r="78" spans="1:31" x14ac:dyDescent="0.2">
      <c r="A78" s="4"/>
      <c r="B78" s="85"/>
      <c r="C78" s="9"/>
      <c r="D78" s="9"/>
      <c r="E78" s="9"/>
      <c r="F78" s="9"/>
      <c r="H78" s="85"/>
      <c r="I78" s="9"/>
      <c r="J78" s="9"/>
      <c r="K78" s="9"/>
      <c r="L78" s="9"/>
      <c r="N78" s="85"/>
      <c r="O78" s="9"/>
      <c r="P78" s="9"/>
      <c r="Q78" s="9"/>
      <c r="R78" s="9"/>
      <c r="T78" s="86"/>
      <c r="U78" s="9"/>
      <c r="V78" s="9"/>
      <c r="W78" s="9"/>
      <c r="X78" s="9"/>
      <c r="Z78" s="86"/>
      <c r="AA78" s="9"/>
      <c r="AB78" s="9"/>
      <c r="AC78" s="9"/>
      <c r="AD78" s="9"/>
      <c r="AE78" s="9"/>
    </row>
    <row r="79" spans="1:31" ht="313.5" x14ac:dyDescent="0.2">
      <c r="A79" s="4"/>
      <c r="B79" s="81" t="s">
        <v>28</v>
      </c>
      <c r="C79" s="82" t="s">
        <v>98</v>
      </c>
      <c r="D79" s="82" t="s">
        <v>99</v>
      </c>
      <c r="E79" s="82" t="s">
        <v>100</v>
      </c>
      <c r="F79" s="82" t="s">
        <v>101</v>
      </c>
      <c r="H79" s="81" t="s">
        <v>28</v>
      </c>
      <c r="I79" s="82" t="s">
        <v>98</v>
      </c>
      <c r="J79" s="82" t="s">
        <v>99</v>
      </c>
      <c r="K79" s="82" t="s">
        <v>100</v>
      </c>
      <c r="L79" s="82" t="s">
        <v>102</v>
      </c>
      <c r="N79" s="81" t="s">
        <v>28</v>
      </c>
      <c r="O79" s="82" t="s">
        <v>98</v>
      </c>
      <c r="P79" s="82" t="s">
        <v>99</v>
      </c>
      <c r="Q79" s="82" t="s">
        <v>102</v>
      </c>
      <c r="R79" s="82" t="s">
        <v>102</v>
      </c>
      <c r="T79" s="84" t="s">
        <v>28</v>
      </c>
      <c r="U79" s="82" t="s">
        <v>102</v>
      </c>
      <c r="V79" s="82" t="s">
        <v>99</v>
      </c>
      <c r="W79" s="82" t="s">
        <v>102</v>
      </c>
      <c r="X79" s="82" t="s">
        <v>102</v>
      </c>
      <c r="Z79" s="84" t="s">
        <v>28</v>
      </c>
      <c r="AA79" s="82" t="s">
        <v>102</v>
      </c>
      <c r="AB79" s="82" t="s">
        <v>99</v>
      </c>
      <c r="AC79" s="82" t="s">
        <v>102</v>
      </c>
      <c r="AD79" s="82" t="s">
        <v>102</v>
      </c>
      <c r="AE79" s="82" t="s">
        <v>105</v>
      </c>
    </row>
    <row r="80" spans="1:31" x14ac:dyDescent="0.2">
      <c r="A80" s="4"/>
    </row>
    <row r="81" spans="1:31" x14ac:dyDescent="0.2">
      <c r="A81" s="4"/>
    </row>
    <row r="82" spans="1:31" x14ac:dyDescent="0.2">
      <c r="A82" s="1" t="s">
        <v>57</v>
      </c>
    </row>
    <row r="83" spans="1:31" x14ac:dyDescent="0.2">
      <c r="A83" s="4"/>
      <c r="B83" s="87"/>
      <c r="C83" s="125" t="s">
        <v>0</v>
      </c>
      <c r="D83" s="125"/>
      <c r="E83" s="125"/>
      <c r="F83" s="125"/>
      <c r="H83" s="87"/>
      <c r="I83" s="125" t="s">
        <v>1</v>
      </c>
      <c r="J83" s="125"/>
      <c r="K83" s="125"/>
      <c r="L83" s="125"/>
      <c r="N83" s="87"/>
      <c r="O83" s="125" t="s">
        <v>2</v>
      </c>
      <c r="P83" s="125"/>
      <c r="Q83" s="125"/>
      <c r="R83" s="125"/>
      <c r="T83" s="88"/>
      <c r="U83" s="125" t="s">
        <v>46</v>
      </c>
      <c r="V83" s="125"/>
      <c r="W83" s="125"/>
      <c r="X83" s="125"/>
      <c r="Z83" s="88"/>
      <c r="AA83" s="125" t="s">
        <v>47</v>
      </c>
      <c r="AB83" s="125"/>
      <c r="AC83" s="125"/>
      <c r="AD83" s="125"/>
      <c r="AE83" s="125"/>
    </row>
    <row r="84" spans="1:31" ht="28.5" x14ac:dyDescent="0.2">
      <c r="A84" s="4"/>
      <c r="B84" s="12" t="s">
        <v>37</v>
      </c>
      <c r="C84" s="70" t="s">
        <v>72</v>
      </c>
      <c r="D84" s="70" t="s">
        <v>79</v>
      </c>
      <c r="E84" s="70" t="s">
        <v>74</v>
      </c>
      <c r="F84" s="71" t="s">
        <v>75</v>
      </c>
      <c r="H84" s="12" t="s">
        <v>37</v>
      </c>
      <c r="I84" s="70" t="s">
        <v>72</v>
      </c>
      <c r="J84" s="70" t="s">
        <v>79</v>
      </c>
      <c r="K84" s="70" t="s">
        <v>74</v>
      </c>
      <c r="L84" s="71" t="s">
        <v>75</v>
      </c>
      <c r="N84" s="12" t="s">
        <v>37</v>
      </c>
      <c r="O84" s="70" t="s">
        <v>72</v>
      </c>
      <c r="P84" s="70" t="s">
        <v>79</v>
      </c>
      <c r="Q84" s="70" t="s">
        <v>74</v>
      </c>
      <c r="R84" s="71" t="s">
        <v>75</v>
      </c>
      <c r="T84" s="89" t="s">
        <v>37</v>
      </c>
      <c r="U84" s="70" t="s">
        <v>72</v>
      </c>
      <c r="V84" s="70" t="s">
        <v>79</v>
      </c>
      <c r="W84" s="70" t="s">
        <v>74</v>
      </c>
      <c r="X84" s="71" t="s">
        <v>75</v>
      </c>
      <c r="Z84" s="89" t="s">
        <v>37</v>
      </c>
      <c r="AA84" s="70" t="s">
        <v>72</v>
      </c>
      <c r="AB84" s="70" t="s">
        <v>79</v>
      </c>
      <c r="AC84" s="70" t="s">
        <v>74</v>
      </c>
      <c r="AD84" s="71" t="s">
        <v>75</v>
      </c>
      <c r="AE84" s="71" t="s">
        <v>80</v>
      </c>
    </row>
    <row r="85" spans="1:31" x14ac:dyDescent="0.2">
      <c r="A85" s="4"/>
      <c r="B85" s="12" t="s">
        <v>108</v>
      </c>
      <c r="C85" s="90">
        <v>0.25</v>
      </c>
      <c r="D85" s="90">
        <v>0.25</v>
      </c>
      <c r="E85" s="90">
        <v>0.25</v>
      </c>
      <c r="F85" s="91"/>
      <c r="H85" s="12" t="s">
        <v>108</v>
      </c>
      <c r="I85" s="90">
        <v>0.25</v>
      </c>
      <c r="J85" s="90">
        <v>0.25</v>
      </c>
      <c r="K85" s="90">
        <v>0.25</v>
      </c>
      <c r="L85" s="91"/>
      <c r="N85" s="12" t="s">
        <v>108</v>
      </c>
      <c r="O85" s="90">
        <v>0.2</v>
      </c>
      <c r="P85" s="90">
        <v>0.8</v>
      </c>
      <c r="Q85" s="90"/>
      <c r="R85" s="91"/>
      <c r="T85" s="89" t="s">
        <v>108</v>
      </c>
      <c r="U85" s="70">
        <v>0.2</v>
      </c>
      <c r="V85" s="70">
        <v>0.2</v>
      </c>
      <c r="W85" s="70">
        <v>0.2</v>
      </c>
      <c r="X85" s="90">
        <v>0.2</v>
      </c>
      <c r="Z85" s="89" t="s">
        <v>108</v>
      </c>
      <c r="AA85" s="90">
        <v>0.2</v>
      </c>
      <c r="AB85" s="90">
        <v>0.2</v>
      </c>
      <c r="AC85" s="90">
        <v>0.2</v>
      </c>
      <c r="AD85" s="91">
        <v>0.2</v>
      </c>
      <c r="AE85" s="91">
        <v>0.2</v>
      </c>
    </row>
    <row r="86" spans="1:31" x14ac:dyDescent="0.2">
      <c r="A86" s="4"/>
      <c r="B86" s="12" t="s">
        <v>109</v>
      </c>
      <c r="C86" s="90"/>
      <c r="D86" s="90"/>
      <c r="E86" s="90"/>
      <c r="F86" s="91"/>
      <c r="H86" s="12" t="s">
        <v>109</v>
      </c>
      <c r="I86" s="90"/>
      <c r="J86" s="90">
        <v>1</v>
      </c>
      <c r="K86" s="90"/>
      <c r="L86" s="91"/>
      <c r="N86" s="12" t="s">
        <v>126</v>
      </c>
      <c r="O86" s="90">
        <v>1</v>
      </c>
      <c r="P86" s="90">
        <v>1</v>
      </c>
      <c r="Q86" s="90">
        <v>1</v>
      </c>
      <c r="R86" s="91">
        <v>2</v>
      </c>
      <c r="T86" s="89" t="s">
        <v>126</v>
      </c>
      <c r="U86" s="90">
        <v>1</v>
      </c>
      <c r="V86" s="90">
        <v>1</v>
      </c>
      <c r="W86" s="90">
        <v>1</v>
      </c>
      <c r="X86" s="90"/>
      <c r="Z86" s="89" t="s">
        <v>126</v>
      </c>
      <c r="AA86" s="90">
        <v>1</v>
      </c>
      <c r="AB86" s="90"/>
      <c r="AC86" s="90">
        <v>1</v>
      </c>
      <c r="AD86" s="91">
        <v>1</v>
      </c>
      <c r="AE86" s="91">
        <v>1</v>
      </c>
    </row>
    <row r="87" spans="1:31" x14ac:dyDescent="0.2">
      <c r="A87" s="4"/>
      <c r="B87" s="12" t="s">
        <v>110</v>
      </c>
      <c r="C87" s="91"/>
      <c r="D87" s="91">
        <v>1</v>
      </c>
      <c r="E87" s="91"/>
      <c r="F87" s="91">
        <v>1</v>
      </c>
      <c r="H87" s="12" t="s">
        <v>110</v>
      </c>
      <c r="I87" s="91">
        <v>0.97</v>
      </c>
      <c r="J87" s="91">
        <v>1</v>
      </c>
      <c r="K87" s="91"/>
      <c r="L87" s="91">
        <v>1</v>
      </c>
      <c r="N87" s="12" t="s">
        <v>109</v>
      </c>
      <c r="O87" s="91"/>
      <c r="P87" s="91">
        <v>0.93</v>
      </c>
      <c r="Q87" s="91"/>
      <c r="R87" s="91">
        <v>1</v>
      </c>
      <c r="T87" s="89" t="s">
        <v>109</v>
      </c>
      <c r="U87" s="90"/>
      <c r="V87" s="90">
        <v>0.93</v>
      </c>
      <c r="W87" s="90"/>
      <c r="X87" s="90"/>
      <c r="Z87" s="89" t="s">
        <v>109</v>
      </c>
      <c r="AA87" s="91"/>
      <c r="AB87" s="91">
        <v>0.93</v>
      </c>
      <c r="AC87" s="91"/>
      <c r="AD87" s="91">
        <v>5</v>
      </c>
      <c r="AE87" s="91"/>
    </row>
    <row r="88" spans="1:31" x14ac:dyDescent="0.2">
      <c r="A88" s="4"/>
      <c r="B88" s="12" t="s">
        <v>111</v>
      </c>
      <c r="C88" s="91"/>
      <c r="D88" s="91"/>
      <c r="E88" s="91"/>
      <c r="F88" s="91"/>
      <c r="H88" s="12" t="s">
        <v>111</v>
      </c>
      <c r="I88" s="91"/>
      <c r="J88" s="91"/>
      <c r="K88" s="91"/>
      <c r="L88" s="91"/>
      <c r="N88" s="12" t="s">
        <v>110</v>
      </c>
      <c r="O88" s="91"/>
      <c r="P88" s="91">
        <v>1</v>
      </c>
      <c r="Q88" s="91"/>
      <c r="R88" s="91">
        <v>1</v>
      </c>
      <c r="T88" s="89" t="s">
        <v>110</v>
      </c>
      <c r="U88" s="90"/>
      <c r="V88" s="90">
        <v>1.0900000000000001</v>
      </c>
      <c r="W88" s="90"/>
      <c r="X88" s="90">
        <v>1</v>
      </c>
      <c r="Z88" s="89" t="s">
        <v>110</v>
      </c>
      <c r="AA88" s="91"/>
      <c r="AB88" s="91">
        <v>1.0900000000000001</v>
      </c>
      <c r="AC88" s="91"/>
      <c r="AD88" s="91"/>
      <c r="AE88" s="91">
        <v>0.71</v>
      </c>
    </row>
    <row r="89" spans="1:31" x14ac:dyDescent="0.2">
      <c r="A89" s="4"/>
      <c r="B89" s="12" t="s">
        <v>112</v>
      </c>
      <c r="C89" s="91"/>
      <c r="D89" s="91"/>
      <c r="E89" s="91"/>
      <c r="F89" s="91"/>
      <c r="H89" s="12" t="s">
        <v>112</v>
      </c>
      <c r="I89" s="91"/>
      <c r="J89" s="91"/>
      <c r="K89" s="91"/>
      <c r="L89" s="91"/>
      <c r="N89" s="12" t="s">
        <v>111</v>
      </c>
      <c r="O89" s="91"/>
      <c r="P89" s="91"/>
      <c r="Q89" s="91"/>
      <c r="R89" s="91"/>
      <c r="T89" s="89" t="s">
        <v>111</v>
      </c>
      <c r="U89" s="90"/>
      <c r="V89" s="90"/>
      <c r="W89" s="90"/>
      <c r="X89" s="90"/>
      <c r="Z89" s="89" t="s">
        <v>111</v>
      </c>
      <c r="AA89" s="91"/>
      <c r="AB89" s="91"/>
      <c r="AC89" s="91"/>
      <c r="AD89" s="91"/>
      <c r="AE89" s="91"/>
    </row>
    <row r="90" spans="1:31" x14ac:dyDescent="0.2">
      <c r="A90" s="4"/>
      <c r="B90" s="12" t="s">
        <v>113</v>
      </c>
      <c r="C90" s="91"/>
      <c r="D90" s="91"/>
      <c r="E90" s="91"/>
      <c r="F90" s="91"/>
      <c r="H90" s="12" t="s">
        <v>113</v>
      </c>
      <c r="I90" s="91"/>
      <c r="J90" s="91">
        <v>0.5</v>
      </c>
      <c r="K90" s="91"/>
      <c r="L90" s="91"/>
      <c r="N90" s="12" t="s">
        <v>112</v>
      </c>
      <c r="O90" s="91"/>
      <c r="P90" s="91"/>
      <c r="Q90" s="91"/>
      <c r="R90" s="91"/>
      <c r="T90" s="89" t="s">
        <v>112</v>
      </c>
      <c r="U90" s="90"/>
      <c r="V90" s="90"/>
      <c r="W90" s="90"/>
      <c r="X90" s="90"/>
      <c r="Z90" s="89" t="s">
        <v>112</v>
      </c>
      <c r="AA90" s="91"/>
      <c r="AB90" s="91"/>
      <c r="AC90" s="91"/>
      <c r="AD90" s="91"/>
      <c r="AE90" s="91"/>
    </row>
    <row r="91" spans="1:31" x14ac:dyDescent="0.2">
      <c r="A91" s="4"/>
      <c r="B91" s="12" t="s">
        <v>114</v>
      </c>
      <c r="C91" s="91"/>
      <c r="D91" s="91">
        <v>1</v>
      </c>
      <c r="E91" s="91"/>
      <c r="F91" s="91">
        <v>1</v>
      </c>
      <c r="H91" s="12" t="s">
        <v>114</v>
      </c>
      <c r="I91" s="91">
        <v>1</v>
      </c>
      <c r="J91" s="91">
        <v>1</v>
      </c>
      <c r="K91" s="91">
        <v>1</v>
      </c>
      <c r="L91" s="91">
        <v>1</v>
      </c>
      <c r="N91" s="12" t="s">
        <v>113</v>
      </c>
      <c r="O91" s="91"/>
      <c r="P91" s="91">
        <v>0.52</v>
      </c>
      <c r="Q91" s="91"/>
      <c r="R91" s="91">
        <v>0.52</v>
      </c>
      <c r="T91" s="89" t="s">
        <v>113</v>
      </c>
      <c r="U91" s="90"/>
      <c r="V91" s="90"/>
      <c r="W91" s="90"/>
      <c r="X91" s="90"/>
      <c r="Z91" s="89" t="s">
        <v>113</v>
      </c>
      <c r="AA91" s="91"/>
      <c r="AB91" s="91"/>
      <c r="AC91" s="91"/>
      <c r="AD91" s="91"/>
      <c r="AE91" s="91"/>
    </row>
    <row r="92" spans="1:31" x14ac:dyDescent="0.2">
      <c r="A92" s="4"/>
      <c r="B92" s="12"/>
      <c r="C92" s="91"/>
      <c r="D92" s="91"/>
      <c r="E92" s="91"/>
      <c r="F92" s="91"/>
      <c r="H92" s="12"/>
      <c r="I92" s="91"/>
      <c r="J92" s="91"/>
      <c r="K92" s="91"/>
      <c r="L92" s="91"/>
      <c r="N92" s="12" t="s">
        <v>127</v>
      </c>
      <c r="O92" s="91"/>
      <c r="P92" s="91"/>
      <c r="Q92" s="91"/>
      <c r="R92" s="91">
        <v>1</v>
      </c>
      <c r="S92" s="92"/>
      <c r="T92" s="89" t="s">
        <v>127</v>
      </c>
      <c r="U92" s="90"/>
      <c r="V92" s="90"/>
      <c r="W92" s="90"/>
      <c r="X92" s="90"/>
      <c r="Y92" s="92"/>
      <c r="Z92" s="89" t="s">
        <v>127</v>
      </c>
      <c r="AA92" s="91"/>
      <c r="AB92" s="91"/>
      <c r="AC92" s="91"/>
      <c r="AD92" s="91"/>
      <c r="AE92" s="91"/>
    </row>
    <row r="93" spans="1:31" x14ac:dyDescent="0.2">
      <c r="A93" s="4"/>
      <c r="B93" s="12" t="s">
        <v>115</v>
      </c>
      <c r="C93" s="91"/>
      <c r="D93" s="91"/>
      <c r="E93" s="91">
        <v>1</v>
      </c>
      <c r="F93" s="91">
        <v>1</v>
      </c>
      <c r="H93" s="12" t="s">
        <v>115</v>
      </c>
      <c r="I93" s="91"/>
      <c r="J93" s="91">
        <v>0.96</v>
      </c>
      <c r="K93" s="91">
        <v>1</v>
      </c>
      <c r="L93" s="91">
        <v>1</v>
      </c>
      <c r="N93" s="12" t="s">
        <v>114</v>
      </c>
      <c r="O93" s="91"/>
      <c r="P93" s="91">
        <v>1</v>
      </c>
      <c r="Q93" s="91">
        <v>0.8</v>
      </c>
      <c r="R93" s="91">
        <v>1</v>
      </c>
      <c r="S93" s="92"/>
      <c r="T93" s="89" t="s">
        <v>114</v>
      </c>
      <c r="U93" s="90">
        <v>1</v>
      </c>
      <c r="V93" s="90">
        <v>1</v>
      </c>
      <c r="W93" s="90"/>
      <c r="X93" s="90">
        <v>1</v>
      </c>
      <c r="Y93" s="92"/>
      <c r="Z93" s="89" t="s">
        <v>114</v>
      </c>
      <c r="AA93" s="91">
        <v>1</v>
      </c>
      <c r="AB93" s="91">
        <v>1</v>
      </c>
      <c r="AC93" s="91">
        <v>0.74</v>
      </c>
      <c r="AD93" s="91">
        <v>1</v>
      </c>
      <c r="AE93" s="91"/>
    </row>
    <row r="94" spans="1:31" x14ac:dyDescent="0.2">
      <c r="A94" s="4"/>
      <c r="B94" s="12"/>
      <c r="C94" s="91"/>
      <c r="D94" s="91"/>
      <c r="E94" s="91"/>
      <c r="F94" s="91"/>
      <c r="H94" s="12"/>
      <c r="I94" s="91"/>
      <c r="J94" s="91"/>
      <c r="K94" s="91"/>
      <c r="L94" s="91"/>
      <c r="N94" s="12"/>
      <c r="O94" s="91"/>
      <c r="P94" s="91"/>
      <c r="Q94" s="91"/>
      <c r="R94" s="91"/>
      <c r="S94" s="92"/>
      <c r="T94" s="89"/>
      <c r="U94" s="90"/>
      <c r="V94" s="90"/>
      <c r="W94" s="90"/>
      <c r="X94" s="90"/>
      <c r="Y94" s="92"/>
      <c r="Z94" s="89" t="s">
        <v>130</v>
      </c>
      <c r="AA94" s="91"/>
      <c r="AB94" s="91">
        <v>1.96</v>
      </c>
      <c r="AC94" s="91">
        <v>0.4</v>
      </c>
      <c r="AD94" s="91"/>
      <c r="AE94" s="91"/>
    </row>
    <row r="95" spans="1:31" x14ac:dyDescent="0.2">
      <c r="A95" s="4"/>
      <c r="B95" s="12"/>
      <c r="C95" s="91"/>
      <c r="D95" s="91"/>
      <c r="E95" s="91"/>
      <c r="F95" s="91"/>
      <c r="H95" s="12"/>
      <c r="I95" s="91"/>
      <c r="J95" s="91"/>
      <c r="K95" s="91"/>
      <c r="L95" s="91"/>
      <c r="N95" s="12" t="s">
        <v>128</v>
      </c>
      <c r="O95" s="91"/>
      <c r="P95" s="91">
        <v>1</v>
      </c>
      <c r="Q95" s="91"/>
      <c r="R95" s="91">
        <v>1</v>
      </c>
      <c r="S95" s="92"/>
      <c r="T95" s="89" t="s">
        <v>128</v>
      </c>
      <c r="U95" s="90"/>
      <c r="V95" s="90"/>
      <c r="W95" s="90"/>
      <c r="X95" s="90"/>
      <c r="Y95" s="92"/>
      <c r="Z95" s="89" t="s">
        <v>128</v>
      </c>
      <c r="AA95" s="91"/>
      <c r="AB95" s="91"/>
      <c r="AC95" s="91"/>
      <c r="AD95" s="91"/>
      <c r="AE95" s="91"/>
    </row>
    <row r="96" spans="1:31" x14ac:dyDescent="0.2">
      <c r="A96" s="4"/>
      <c r="B96" s="12" t="s">
        <v>116</v>
      </c>
      <c r="C96" s="91"/>
      <c r="D96" s="91"/>
      <c r="E96" s="91"/>
      <c r="F96" s="91"/>
      <c r="H96" s="12" t="s">
        <v>116</v>
      </c>
      <c r="I96" s="91">
        <v>1</v>
      </c>
      <c r="J96" s="91">
        <v>1</v>
      </c>
      <c r="K96" s="91"/>
      <c r="L96" s="91"/>
      <c r="N96" s="12" t="s">
        <v>115</v>
      </c>
      <c r="O96" s="91"/>
      <c r="P96" s="91">
        <v>0.96</v>
      </c>
      <c r="Q96" s="91">
        <v>1</v>
      </c>
      <c r="R96" s="91">
        <v>1</v>
      </c>
      <c r="S96" s="92"/>
      <c r="T96" s="89" t="s">
        <v>115</v>
      </c>
      <c r="U96" s="90"/>
      <c r="V96" s="90"/>
      <c r="W96" s="90">
        <v>0.68</v>
      </c>
      <c r="X96" s="90">
        <v>1</v>
      </c>
      <c r="Y96" s="92"/>
      <c r="Z96" s="89" t="s">
        <v>115</v>
      </c>
      <c r="AA96" s="91">
        <v>0.2</v>
      </c>
      <c r="AB96" s="91">
        <v>0.8</v>
      </c>
      <c r="AC96" s="91">
        <v>0.68</v>
      </c>
      <c r="AD96" s="91">
        <v>1</v>
      </c>
      <c r="AE96" s="91">
        <v>0.68</v>
      </c>
    </row>
    <row r="97" spans="1:31" x14ac:dyDescent="0.2">
      <c r="A97" s="4"/>
      <c r="B97" s="93" t="s">
        <v>117</v>
      </c>
      <c r="C97" s="91"/>
      <c r="D97" s="91"/>
      <c r="E97" s="91"/>
      <c r="F97" s="91">
        <v>1</v>
      </c>
      <c r="H97" s="93" t="s">
        <v>117</v>
      </c>
      <c r="I97" s="91"/>
      <c r="J97" s="91">
        <v>1</v>
      </c>
      <c r="K97" s="91"/>
      <c r="L97" s="91"/>
      <c r="M97" s="92"/>
      <c r="N97" s="93" t="s">
        <v>116</v>
      </c>
      <c r="O97" s="91"/>
      <c r="P97" s="91">
        <v>1</v>
      </c>
      <c r="Q97" s="91"/>
      <c r="R97" s="91"/>
      <c r="S97" s="92"/>
      <c r="T97" s="89" t="s">
        <v>116</v>
      </c>
      <c r="U97" s="90"/>
      <c r="V97" s="90"/>
      <c r="W97" s="90"/>
      <c r="X97" s="90"/>
      <c r="Y97" s="92"/>
      <c r="Z97" s="89" t="s">
        <v>116</v>
      </c>
      <c r="AA97" s="91"/>
      <c r="AB97" s="91"/>
      <c r="AC97" s="91"/>
      <c r="AD97" s="91"/>
      <c r="AE97" s="91"/>
    </row>
    <row r="98" spans="1:31" x14ac:dyDescent="0.2">
      <c r="A98" s="4"/>
      <c r="B98" s="94"/>
      <c r="C98" s="91"/>
      <c r="D98" s="91"/>
      <c r="E98" s="91"/>
      <c r="F98" s="91"/>
      <c r="G98" s="95"/>
      <c r="H98" s="94"/>
      <c r="I98" s="91"/>
      <c r="J98" s="91"/>
      <c r="K98" s="91"/>
      <c r="L98" s="91"/>
      <c r="M98" s="92"/>
      <c r="N98" s="94" t="s">
        <v>117</v>
      </c>
      <c r="O98" s="91"/>
      <c r="P98" s="91"/>
      <c r="Q98" s="91"/>
      <c r="R98" s="91"/>
      <c r="S98" s="92"/>
      <c r="T98" s="93" t="s">
        <v>117</v>
      </c>
      <c r="U98" s="90"/>
      <c r="V98" s="90"/>
      <c r="W98" s="90"/>
      <c r="X98" s="90"/>
      <c r="Y98" s="92"/>
      <c r="Z98" s="93" t="s">
        <v>117</v>
      </c>
      <c r="AA98" s="91"/>
      <c r="AB98" s="91"/>
      <c r="AC98" s="91"/>
      <c r="AD98" s="91"/>
      <c r="AE98" s="91"/>
    </row>
    <row r="99" spans="1:31" x14ac:dyDescent="0.2">
      <c r="A99" s="4"/>
      <c r="B99" s="93" t="s">
        <v>118</v>
      </c>
      <c r="C99" s="91"/>
      <c r="D99" s="91">
        <v>1</v>
      </c>
      <c r="E99" s="91">
        <v>1.66</v>
      </c>
      <c r="F99" s="91"/>
      <c r="G99" s="95"/>
      <c r="H99" s="93" t="s">
        <v>118</v>
      </c>
      <c r="I99" s="91">
        <v>0.6</v>
      </c>
      <c r="J99" s="91">
        <v>1</v>
      </c>
      <c r="K99" s="91">
        <v>2.67</v>
      </c>
      <c r="L99" s="91">
        <v>0.88</v>
      </c>
      <c r="M99" s="92"/>
      <c r="N99" s="93"/>
      <c r="O99" s="91"/>
      <c r="P99" s="91"/>
      <c r="Q99" s="91"/>
      <c r="R99" s="91"/>
      <c r="S99" s="92"/>
      <c r="T99" s="96"/>
      <c r="U99" s="90"/>
      <c r="V99" s="90"/>
      <c r="W99" s="90"/>
      <c r="X99" s="90"/>
      <c r="Y99" s="92"/>
      <c r="Z99" s="96"/>
      <c r="AA99" s="91"/>
      <c r="AB99" s="91"/>
      <c r="AC99" s="91"/>
      <c r="AD99" s="91"/>
      <c r="AE99" s="91"/>
    </row>
    <row r="100" spans="1:31" x14ac:dyDescent="0.2">
      <c r="A100" s="4"/>
      <c r="B100" s="93" t="s">
        <v>118</v>
      </c>
      <c r="C100" s="91">
        <v>0.8</v>
      </c>
      <c r="D100" s="91"/>
      <c r="E100" s="91"/>
      <c r="F100" s="91">
        <v>0.88</v>
      </c>
      <c r="G100" s="95"/>
      <c r="H100" s="93" t="s">
        <v>118</v>
      </c>
      <c r="I100" s="91">
        <v>5.23</v>
      </c>
      <c r="J100" s="91">
        <v>4.12</v>
      </c>
      <c r="K100" s="91"/>
      <c r="L100" s="91">
        <v>3.63</v>
      </c>
      <c r="M100" s="92"/>
      <c r="N100" s="93" t="s">
        <v>118</v>
      </c>
      <c r="O100" s="91">
        <v>1.2</v>
      </c>
      <c r="P100" s="91">
        <v>3</v>
      </c>
      <c r="Q100" s="91">
        <v>13.66</v>
      </c>
      <c r="R100" s="91"/>
      <c r="S100" s="92"/>
      <c r="T100" s="93" t="s">
        <v>118</v>
      </c>
      <c r="U100" s="90">
        <v>1.39</v>
      </c>
      <c r="V100" s="90">
        <v>2</v>
      </c>
      <c r="W100" s="90">
        <v>3.13</v>
      </c>
      <c r="X100" s="90">
        <v>2.85</v>
      </c>
      <c r="Y100" s="92"/>
      <c r="Z100" s="93" t="s">
        <v>118</v>
      </c>
      <c r="AA100" s="91">
        <v>1.8</v>
      </c>
      <c r="AB100" s="91">
        <v>2</v>
      </c>
      <c r="AC100" s="91">
        <v>2.63</v>
      </c>
      <c r="AD100" s="91">
        <v>4.8499999999999996</v>
      </c>
      <c r="AE100" s="91">
        <v>2.61</v>
      </c>
    </row>
    <row r="101" spans="1:31" x14ac:dyDescent="0.2">
      <c r="A101" s="4"/>
      <c r="B101" s="93" t="s">
        <v>118</v>
      </c>
      <c r="C101" s="91">
        <v>4.03</v>
      </c>
      <c r="D101" s="91"/>
      <c r="E101" s="91"/>
      <c r="F101" s="91">
        <v>1.28</v>
      </c>
      <c r="G101" s="95"/>
      <c r="H101" s="93" t="s">
        <v>118</v>
      </c>
      <c r="I101" s="91"/>
      <c r="J101" s="91"/>
      <c r="K101" s="91"/>
      <c r="L101" s="91"/>
      <c r="M101" s="92"/>
      <c r="N101" s="93" t="s">
        <v>118</v>
      </c>
      <c r="O101" s="91"/>
      <c r="P101" s="91"/>
      <c r="Q101" s="91"/>
      <c r="R101" s="91"/>
      <c r="S101" s="92"/>
      <c r="T101" s="93" t="s">
        <v>118</v>
      </c>
      <c r="U101" s="90"/>
      <c r="V101" s="90"/>
      <c r="W101" s="90"/>
      <c r="X101" s="90"/>
      <c r="Y101" s="92"/>
      <c r="Z101" s="93" t="s">
        <v>118</v>
      </c>
      <c r="AA101" s="91"/>
      <c r="AB101" s="91"/>
      <c r="AC101" s="91"/>
      <c r="AD101" s="91"/>
      <c r="AE101" s="91"/>
    </row>
    <row r="102" spans="1:31" x14ac:dyDescent="0.2">
      <c r="A102" s="4"/>
      <c r="B102" s="93"/>
      <c r="C102" s="91"/>
      <c r="D102" s="91"/>
      <c r="E102" s="91"/>
      <c r="F102" s="91"/>
      <c r="G102" s="95"/>
      <c r="H102" s="93"/>
      <c r="I102" s="91"/>
      <c r="J102" s="91"/>
      <c r="K102" s="91"/>
      <c r="L102" s="91"/>
      <c r="M102" s="92"/>
      <c r="N102" s="93" t="s">
        <v>118</v>
      </c>
      <c r="O102" s="91"/>
      <c r="P102" s="91"/>
      <c r="Q102" s="91"/>
      <c r="R102" s="91"/>
      <c r="S102" s="92"/>
      <c r="T102" s="93" t="s">
        <v>118</v>
      </c>
      <c r="U102" s="90"/>
      <c r="V102" s="90"/>
      <c r="W102" s="90"/>
      <c r="X102" s="90"/>
      <c r="Y102" s="92"/>
      <c r="Z102" s="93" t="s">
        <v>118</v>
      </c>
      <c r="AA102" s="91"/>
      <c r="AB102" s="91"/>
      <c r="AC102" s="91"/>
      <c r="AD102" s="91"/>
      <c r="AE102" s="91"/>
    </row>
    <row r="103" spans="1:31" x14ac:dyDescent="0.2">
      <c r="A103" s="4"/>
      <c r="B103" s="93"/>
      <c r="C103" s="91"/>
      <c r="D103" s="91"/>
      <c r="E103" s="91"/>
      <c r="F103" s="91"/>
      <c r="G103" s="95"/>
      <c r="H103" s="93"/>
      <c r="I103" s="91"/>
      <c r="J103" s="91"/>
      <c r="K103" s="91"/>
      <c r="L103" s="91"/>
      <c r="M103" s="92"/>
      <c r="N103" s="93"/>
      <c r="O103" s="91"/>
      <c r="P103" s="91"/>
      <c r="Q103" s="91"/>
      <c r="R103" s="91"/>
      <c r="S103" s="92"/>
      <c r="T103" s="93"/>
      <c r="U103" s="90"/>
      <c r="V103" s="90"/>
      <c r="W103" s="90"/>
      <c r="X103" s="90"/>
      <c r="Y103" s="92"/>
      <c r="Z103" s="93"/>
      <c r="AA103" s="91"/>
      <c r="AB103" s="91"/>
      <c r="AC103" s="91"/>
      <c r="AD103" s="91"/>
      <c r="AE103" s="91"/>
    </row>
    <row r="104" spans="1:31" x14ac:dyDescent="0.2">
      <c r="A104" s="4"/>
      <c r="B104" s="17" t="s">
        <v>119</v>
      </c>
      <c r="C104" s="91">
        <v>0.97</v>
      </c>
      <c r="D104" s="91">
        <v>3</v>
      </c>
      <c r="E104" s="91">
        <v>0.5</v>
      </c>
      <c r="F104" s="91">
        <v>2</v>
      </c>
      <c r="G104" s="95"/>
      <c r="H104" s="17" t="s">
        <v>119</v>
      </c>
      <c r="I104" s="91" t="s">
        <v>123</v>
      </c>
      <c r="J104" s="91" t="s">
        <v>124</v>
      </c>
      <c r="K104" s="91"/>
      <c r="L104" s="90" t="s">
        <v>125</v>
      </c>
      <c r="M104" s="92"/>
      <c r="N104" s="17"/>
      <c r="O104" s="91"/>
      <c r="P104" s="91"/>
      <c r="Q104" s="91"/>
      <c r="R104" s="91"/>
      <c r="S104" s="92"/>
      <c r="T104" s="93"/>
      <c r="U104" s="90"/>
      <c r="V104" s="90"/>
      <c r="W104" s="90"/>
      <c r="X104" s="90"/>
      <c r="Y104" s="92"/>
      <c r="Z104" s="93" t="s">
        <v>131</v>
      </c>
      <c r="AA104" s="91"/>
      <c r="AB104" s="91">
        <v>0.96</v>
      </c>
      <c r="AC104" s="91"/>
      <c r="AD104" s="91"/>
      <c r="AE104" s="91">
        <v>0</v>
      </c>
    </row>
    <row r="105" spans="1:31" x14ac:dyDescent="0.2">
      <c r="A105" s="4"/>
      <c r="B105" s="17" t="s">
        <v>120</v>
      </c>
      <c r="C105" s="91"/>
      <c r="D105" s="91"/>
      <c r="E105" s="91"/>
      <c r="F105" s="91">
        <v>0.53</v>
      </c>
      <c r="G105" s="95"/>
      <c r="H105" s="17" t="s">
        <v>120</v>
      </c>
      <c r="I105" s="91"/>
      <c r="J105" s="91"/>
      <c r="K105" s="91"/>
      <c r="L105" s="91">
        <v>0.43</v>
      </c>
      <c r="M105" s="92"/>
      <c r="N105" s="17" t="s">
        <v>119</v>
      </c>
      <c r="O105" s="91">
        <v>1</v>
      </c>
      <c r="P105" s="91">
        <v>5.86</v>
      </c>
      <c r="Q105" s="91"/>
      <c r="R105" s="91">
        <v>6.04</v>
      </c>
      <c r="S105" s="92"/>
      <c r="T105" s="20" t="s">
        <v>119</v>
      </c>
      <c r="U105" s="90">
        <v>1.93</v>
      </c>
      <c r="V105" s="90">
        <v>3.96</v>
      </c>
      <c r="W105" s="90">
        <v>3.24</v>
      </c>
      <c r="X105" s="90"/>
      <c r="Y105" s="92"/>
      <c r="Z105" s="20" t="s">
        <v>119</v>
      </c>
      <c r="AA105" s="91">
        <v>1.55</v>
      </c>
      <c r="AB105" s="91">
        <v>2</v>
      </c>
      <c r="AC105" s="91">
        <v>1.28</v>
      </c>
      <c r="AD105" s="91">
        <v>2.88</v>
      </c>
      <c r="AE105" s="91"/>
    </row>
    <row r="106" spans="1:31" x14ac:dyDescent="0.2">
      <c r="A106" s="4"/>
      <c r="B106" s="17" t="s">
        <v>121</v>
      </c>
      <c r="C106" s="91"/>
      <c r="D106" s="91">
        <v>1</v>
      </c>
      <c r="E106" s="91"/>
      <c r="F106" s="91">
        <v>1.85</v>
      </c>
      <c r="G106" s="95"/>
      <c r="H106" s="17" t="s">
        <v>121</v>
      </c>
      <c r="I106" s="91">
        <v>1.27</v>
      </c>
      <c r="J106" s="91">
        <v>1.32</v>
      </c>
      <c r="K106" s="91">
        <v>1</v>
      </c>
      <c r="L106" s="91"/>
      <c r="M106" s="92"/>
      <c r="N106" s="17" t="s">
        <v>120</v>
      </c>
      <c r="O106" s="91"/>
      <c r="P106" s="91"/>
      <c r="Q106" s="91"/>
      <c r="R106" s="91">
        <v>0.48</v>
      </c>
      <c r="S106" s="92"/>
      <c r="T106" s="20" t="s">
        <v>120</v>
      </c>
      <c r="U106" s="90"/>
      <c r="V106" s="90"/>
      <c r="W106" s="90"/>
      <c r="X106" s="90"/>
      <c r="Y106" s="92"/>
      <c r="Z106" s="20" t="s">
        <v>120</v>
      </c>
      <c r="AA106" s="91"/>
      <c r="AB106" s="91"/>
      <c r="AC106" s="91"/>
      <c r="AD106" s="91">
        <v>0.57999999999999996</v>
      </c>
      <c r="AE106" s="91">
        <v>0.8</v>
      </c>
    </row>
    <row r="107" spans="1:31" x14ac:dyDescent="0.2">
      <c r="A107" s="4"/>
      <c r="B107" s="17" t="s">
        <v>122</v>
      </c>
      <c r="C107" s="91"/>
      <c r="D107" s="91">
        <v>12.48</v>
      </c>
      <c r="E107" s="91">
        <v>106.76</v>
      </c>
      <c r="F107" s="91">
        <v>7.72</v>
      </c>
      <c r="G107" s="95"/>
      <c r="H107" s="17" t="s">
        <v>122</v>
      </c>
      <c r="I107" s="91"/>
      <c r="J107" s="91"/>
      <c r="K107" s="91">
        <v>7.98</v>
      </c>
      <c r="L107" s="91">
        <v>1</v>
      </c>
      <c r="M107" s="92"/>
      <c r="N107" s="17" t="s">
        <v>121</v>
      </c>
      <c r="O107" s="91">
        <v>1.83</v>
      </c>
      <c r="P107" s="91">
        <v>1.4</v>
      </c>
      <c r="Q107" s="91">
        <v>1</v>
      </c>
      <c r="R107" s="91">
        <v>1.85</v>
      </c>
      <c r="S107" s="92"/>
      <c r="T107" s="20" t="s">
        <v>121</v>
      </c>
      <c r="U107" s="90">
        <v>1.84</v>
      </c>
      <c r="V107" s="90">
        <v>2.0099999999999998</v>
      </c>
      <c r="W107" s="90">
        <v>1</v>
      </c>
      <c r="X107" s="90">
        <v>1.48</v>
      </c>
      <c r="Y107" s="92"/>
      <c r="Z107" s="20" t="s">
        <v>121</v>
      </c>
      <c r="AA107" s="91">
        <v>1.4</v>
      </c>
      <c r="AB107" s="91">
        <v>2.04</v>
      </c>
      <c r="AC107" s="91">
        <v>1</v>
      </c>
      <c r="AD107" s="91">
        <v>1.79</v>
      </c>
      <c r="AE107" s="91"/>
    </row>
    <row r="108" spans="1:31" x14ac:dyDescent="0.2">
      <c r="A108" s="4"/>
      <c r="B108" s="17" t="s">
        <v>122</v>
      </c>
      <c r="C108" s="91"/>
      <c r="D108" s="91"/>
      <c r="E108" s="91"/>
      <c r="F108" s="91">
        <v>1</v>
      </c>
      <c r="G108" s="95"/>
      <c r="H108" s="17" t="s">
        <v>122</v>
      </c>
      <c r="I108" s="91"/>
      <c r="J108" s="91"/>
      <c r="K108" s="91"/>
      <c r="L108" s="91">
        <v>11.62</v>
      </c>
      <c r="M108" s="92"/>
      <c r="N108" s="17" t="s">
        <v>129</v>
      </c>
      <c r="O108" s="91">
        <v>43.23</v>
      </c>
      <c r="P108" s="91">
        <v>11.03</v>
      </c>
      <c r="Q108" s="91">
        <v>7</v>
      </c>
      <c r="R108" s="91">
        <v>17.96</v>
      </c>
      <c r="S108" s="92"/>
      <c r="T108" s="20" t="s">
        <v>129</v>
      </c>
      <c r="U108" s="90">
        <v>3.77</v>
      </c>
      <c r="V108" s="90"/>
      <c r="W108" s="90">
        <v>3.99</v>
      </c>
      <c r="X108" s="90">
        <v>9.65</v>
      </c>
      <c r="Y108" s="92"/>
      <c r="Z108" s="20" t="s">
        <v>129</v>
      </c>
      <c r="AA108" s="91">
        <v>6.06</v>
      </c>
      <c r="AB108" s="91">
        <v>13.2</v>
      </c>
      <c r="AC108" s="91">
        <v>5.71</v>
      </c>
      <c r="AD108" s="91">
        <v>9.49</v>
      </c>
      <c r="AE108" s="91">
        <v>0.83</v>
      </c>
    </row>
    <row r="109" spans="1:31" x14ac:dyDescent="0.2">
      <c r="A109" s="92"/>
      <c r="B109" s="97"/>
      <c r="C109" s="92"/>
      <c r="D109" s="92"/>
      <c r="E109" s="92"/>
      <c r="F109" s="92"/>
      <c r="G109" s="95"/>
      <c r="H109" s="97"/>
      <c r="I109" s="92"/>
      <c r="J109" s="92"/>
      <c r="L109" s="95"/>
      <c r="M109" s="92"/>
      <c r="N109" s="17" t="s">
        <v>122</v>
      </c>
      <c r="O109" s="91"/>
      <c r="P109" s="9"/>
      <c r="Q109" s="98"/>
      <c r="R109" s="91"/>
      <c r="S109" s="92"/>
      <c r="T109" s="20" t="s">
        <v>122</v>
      </c>
      <c r="U109" s="90"/>
      <c r="V109" s="90"/>
      <c r="W109" s="90">
        <v>2.09</v>
      </c>
      <c r="X109" s="90"/>
      <c r="Y109" s="92"/>
      <c r="Z109" s="20" t="s">
        <v>122</v>
      </c>
      <c r="AA109" s="9"/>
      <c r="AB109" s="9"/>
      <c r="AC109" s="9"/>
      <c r="AD109" s="9"/>
      <c r="AE109" s="9"/>
    </row>
    <row r="110" spans="1:31" x14ac:dyDescent="0.2">
      <c r="A110" s="4"/>
      <c r="B110" s="99"/>
      <c r="C110" s="92"/>
      <c r="D110" s="92"/>
      <c r="E110" s="92"/>
      <c r="F110" s="92"/>
      <c r="G110" s="92"/>
      <c r="H110" s="97"/>
    </row>
    <row r="111" spans="1:31" x14ac:dyDescent="0.2">
      <c r="A111" s="4" t="s">
        <v>61</v>
      </c>
      <c r="B111" s="99"/>
      <c r="C111" s="92"/>
      <c r="D111" s="92"/>
      <c r="E111" s="92"/>
      <c r="F111" s="92"/>
      <c r="G111" s="92"/>
      <c r="H111" s="97"/>
    </row>
    <row r="112" spans="1:31" x14ac:dyDescent="0.2">
      <c r="A112" s="4"/>
      <c r="B112" s="99"/>
      <c r="C112" s="142" t="s">
        <v>38</v>
      </c>
      <c r="D112" s="142"/>
      <c r="E112" s="142"/>
      <c r="F112" s="142"/>
      <c r="G112" s="142"/>
      <c r="H112" s="142"/>
      <c r="I112" s="142"/>
      <c r="J112" s="142"/>
      <c r="K112" s="142"/>
      <c r="L112" s="142"/>
    </row>
    <row r="113" spans="1:12" x14ac:dyDescent="0.2">
      <c r="A113" s="4"/>
      <c r="B113" s="99"/>
      <c r="C113" s="142" t="s">
        <v>0</v>
      </c>
      <c r="D113" s="142"/>
      <c r="E113" s="117" t="s">
        <v>1</v>
      </c>
      <c r="F113" s="118"/>
      <c r="G113" s="117" t="s">
        <v>2</v>
      </c>
      <c r="H113" s="118"/>
      <c r="I113" s="117" t="s">
        <v>46</v>
      </c>
      <c r="J113" s="118"/>
      <c r="K113" s="142" t="s">
        <v>47</v>
      </c>
      <c r="L113" s="142"/>
    </row>
    <row r="114" spans="1:12" x14ac:dyDescent="0.2">
      <c r="A114" s="4"/>
      <c r="B114" s="99"/>
      <c r="C114" s="100" t="s">
        <v>40</v>
      </c>
      <c r="D114" s="100" t="s">
        <v>39</v>
      </c>
      <c r="E114" s="100" t="s">
        <v>41</v>
      </c>
      <c r="F114" s="100" t="s">
        <v>39</v>
      </c>
      <c r="G114" s="100" t="s">
        <v>41</v>
      </c>
      <c r="H114" s="101" t="s">
        <v>39</v>
      </c>
      <c r="I114" s="100" t="s">
        <v>41</v>
      </c>
      <c r="J114" s="100" t="s">
        <v>39</v>
      </c>
      <c r="K114" s="100" t="s">
        <v>41</v>
      </c>
      <c r="L114" s="100" t="s">
        <v>39</v>
      </c>
    </row>
    <row r="115" spans="1:12" x14ac:dyDescent="0.2">
      <c r="A115" s="4"/>
      <c r="B115" s="102" t="s">
        <v>72</v>
      </c>
      <c r="C115" s="91">
        <v>0</v>
      </c>
      <c r="D115" s="91">
        <v>0</v>
      </c>
      <c r="E115" s="91">
        <v>0</v>
      </c>
      <c r="F115" s="91">
        <v>0</v>
      </c>
      <c r="G115" s="91">
        <v>0</v>
      </c>
      <c r="H115" s="103">
        <v>0</v>
      </c>
      <c r="I115" s="91">
        <v>4</v>
      </c>
      <c r="J115" s="91">
        <v>4</v>
      </c>
      <c r="K115" s="91">
        <v>1</v>
      </c>
      <c r="L115" s="91">
        <v>1</v>
      </c>
    </row>
    <row r="116" spans="1:12" x14ac:dyDescent="0.2">
      <c r="A116" s="4"/>
      <c r="B116" s="102" t="s">
        <v>79</v>
      </c>
      <c r="C116" s="91">
        <v>4</v>
      </c>
      <c r="D116" s="91">
        <v>3.8</v>
      </c>
      <c r="E116" s="91">
        <v>3</v>
      </c>
      <c r="F116" s="91">
        <v>3</v>
      </c>
      <c r="G116" s="91">
        <v>4</v>
      </c>
      <c r="H116" s="103">
        <v>3.61</v>
      </c>
      <c r="I116" s="91">
        <v>2</v>
      </c>
      <c r="J116" s="91">
        <v>1</v>
      </c>
      <c r="K116" s="91">
        <v>1</v>
      </c>
      <c r="L116" s="91">
        <v>1</v>
      </c>
    </row>
    <row r="117" spans="1:12" x14ac:dyDescent="0.2">
      <c r="A117" s="4"/>
      <c r="B117" s="102" t="s">
        <v>74</v>
      </c>
      <c r="C117" s="91">
        <v>2</v>
      </c>
      <c r="D117" s="91">
        <v>1</v>
      </c>
      <c r="E117" s="91">
        <v>3</v>
      </c>
      <c r="F117" s="91">
        <v>1.56</v>
      </c>
      <c r="G117" s="91">
        <v>0</v>
      </c>
      <c r="H117" s="103">
        <v>0</v>
      </c>
      <c r="I117" s="91">
        <v>4</v>
      </c>
      <c r="J117" s="91"/>
      <c r="K117" s="91">
        <v>2</v>
      </c>
      <c r="L117" s="91">
        <v>1.2</v>
      </c>
    </row>
    <row r="118" spans="1:12" x14ac:dyDescent="0.2">
      <c r="A118" s="4"/>
      <c r="B118" s="102" t="s">
        <v>78</v>
      </c>
      <c r="C118" s="91">
        <v>2</v>
      </c>
      <c r="D118" s="91">
        <v>1.7</v>
      </c>
      <c r="E118" s="91">
        <v>4</v>
      </c>
      <c r="F118" s="91">
        <v>2.58</v>
      </c>
      <c r="G118" s="91">
        <v>4</v>
      </c>
      <c r="H118" s="103">
        <v>2.58</v>
      </c>
      <c r="I118" s="91">
        <v>2</v>
      </c>
      <c r="J118" s="91">
        <v>1.7</v>
      </c>
      <c r="K118" s="91">
        <v>3</v>
      </c>
      <c r="L118" s="91">
        <f>0.88+1+1</f>
        <v>2.88</v>
      </c>
    </row>
    <row r="119" spans="1:12" x14ac:dyDescent="0.2">
      <c r="B119" s="102" t="s">
        <v>106</v>
      </c>
      <c r="C119" s="91"/>
      <c r="D119" s="91"/>
      <c r="E119" s="91"/>
      <c r="F119" s="91"/>
      <c r="G119" s="91"/>
      <c r="H119" s="103"/>
      <c r="I119" s="91"/>
      <c r="J119" s="91"/>
      <c r="K119" s="91">
        <v>4</v>
      </c>
      <c r="L119" s="91">
        <v>3.31</v>
      </c>
    </row>
    <row r="120" spans="1:12" x14ac:dyDescent="0.2">
      <c r="A120" s="4"/>
      <c r="B120" s="104"/>
      <c r="C120" s="92"/>
      <c r="D120" s="92"/>
      <c r="E120" s="92"/>
      <c r="F120" s="92"/>
      <c r="G120" s="92"/>
      <c r="H120" s="97"/>
    </row>
    <row r="121" spans="1:12" x14ac:dyDescent="0.2">
      <c r="A121" s="4"/>
      <c r="B121" s="99"/>
      <c r="C121" s="92"/>
      <c r="D121" s="92"/>
      <c r="E121" s="92"/>
      <c r="F121" s="92"/>
      <c r="G121" s="92"/>
      <c r="H121" s="97"/>
    </row>
    <row r="122" spans="1:12" x14ac:dyDescent="0.2">
      <c r="A122" s="4" t="s">
        <v>58</v>
      </c>
      <c r="B122" s="99"/>
      <c r="C122" s="92"/>
      <c r="D122" s="92"/>
      <c r="E122" s="92"/>
      <c r="F122" s="92"/>
      <c r="G122" s="92"/>
      <c r="H122" s="97"/>
    </row>
    <row r="123" spans="1:12" ht="17.25" customHeight="1" x14ac:dyDescent="0.2">
      <c r="A123" s="4"/>
      <c r="B123" s="102"/>
      <c r="C123" s="119" t="s">
        <v>34</v>
      </c>
      <c r="D123" s="141"/>
      <c r="E123" s="141"/>
      <c r="F123" s="141"/>
      <c r="G123" s="141"/>
      <c r="H123" s="141"/>
      <c r="I123" s="141"/>
      <c r="J123" s="141"/>
      <c r="K123" s="141"/>
      <c r="L123" s="120"/>
    </row>
    <row r="124" spans="1:12" x14ac:dyDescent="0.2">
      <c r="A124" s="4"/>
      <c r="B124" s="102"/>
      <c r="C124" s="119" t="s">
        <v>0</v>
      </c>
      <c r="D124" s="120"/>
      <c r="E124" s="119" t="s">
        <v>1</v>
      </c>
      <c r="F124" s="120"/>
      <c r="G124" s="119" t="s">
        <v>2</v>
      </c>
      <c r="H124" s="120"/>
      <c r="I124" s="119" t="s">
        <v>46</v>
      </c>
      <c r="J124" s="120"/>
      <c r="K124" s="119" t="s">
        <v>47</v>
      </c>
      <c r="L124" s="120"/>
    </row>
    <row r="125" spans="1:12" x14ac:dyDescent="0.2">
      <c r="A125" s="4"/>
      <c r="B125" s="102"/>
      <c r="C125" s="115" t="s">
        <v>40</v>
      </c>
      <c r="D125" s="115" t="s">
        <v>142</v>
      </c>
      <c r="E125" s="115" t="s">
        <v>41</v>
      </c>
      <c r="F125" s="115" t="s">
        <v>142</v>
      </c>
      <c r="G125" s="115" t="s">
        <v>41</v>
      </c>
      <c r="H125" s="115" t="s">
        <v>142</v>
      </c>
      <c r="I125" s="115" t="s">
        <v>41</v>
      </c>
      <c r="J125" s="115" t="s">
        <v>142</v>
      </c>
      <c r="K125" s="115" t="s">
        <v>41</v>
      </c>
      <c r="L125" s="115" t="s">
        <v>142</v>
      </c>
    </row>
    <row r="126" spans="1:12" x14ac:dyDescent="0.2">
      <c r="A126" s="4"/>
      <c r="B126" s="102" t="s">
        <v>72</v>
      </c>
      <c r="C126" s="114">
        <v>26</v>
      </c>
      <c r="D126" s="114">
        <v>0</v>
      </c>
      <c r="E126" s="114">
        <v>30</v>
      </c>
      <c r="F126" s="114">
        <v>0</v>
      </c>
      <c r="G126" s="114">
        <v>34</v>
      </c>
      <c r="H126" s="114">
        <v>0</v>
      </c>
      <c r="I126" s="114">
        <v>30</v>
      </c>
      <c r="J126" s="114">
        <v>0</v>
      </c>
      <c r="K126" s="114">
        <v>21</v>
      </c>
      <c r="L126" s="114">
        <v>0</v>
      </c>
    </row>
    <row r="127" spans="1:12" x14ac:dyDescent="0.2">
      <c r="A127" s="4"/>
      <c r="B127" s="102" t="s">
        <v>79</v>
      </c>
      <c r="C127" s="114">
        <v>0</v>
      </c>
      <c r="D127" s="114">
        <v>0</v>
      </c>
      <c r="E127" s="114">
        <v>36</v>
      </c>
      <c r="F127" s="114">
        <v>0</v>
      </c>
      <c r="G127" s="114">
        <v>27</v>
      </c>
      <c r="H127" s="114">
        <v>0</v>
      </c>
      <c r="I127" s="114">
        <v>24</v>
      </c>
      <c r="J127" s="114">
        <v>0</v>
      </c>
      <c r="K127" s="114">
        <v>15</v>
      </c>
      <c r="L127" s="114">
        <v>0</v>
      </c>
    </row>
    <row r="128" spans="1:12" x14ac:dyDescent="0.2">
      <c r="A128" s="4"/>
      <c r="B128" s="102" t="s">
        <v>74</v>
      </c>
      <c r="C128" s="114">
        <v>17</v>
      </c>
      <c r="D128" s="114">
        <v>0</v>
      </c>
      <c r="E128" s="114">
        <v>25</v>
      </c>
      <c r="F128" s="114">
        <v>0</v>
      </c>
      <c r="G128" s="114">
        <v>15</v>
      </c>
      <c r="H128" s="114">
        <v>0</v>
      </c>
      <c r="I128" s="114">
        <v>22</v>
      </c>
      <c r="J128" s="114">
        <v>0</v>
      </c>
      <c r="K128" s="114">
        <v>43</v>
      </c>
      <c r="L128" s="114">
        <v>0</v>
      </c>
    </row>
    <row r="129" spans="1:12" x14ac:dyDescent="0.2">
      <c r="A129" s="4"/>
      <c r="B129" s="102" t="s">
        <v>78</v>
      </c>
      <c r="C129" s="114">
        <v>8</v>
      </c>
      <c r="D129" s="114">
        <v>0</v>
      </c>
      <c r="E129" s="114">
        <v>37</v>
      </c>
      <c r="F129" s="114">
        <v>0</v>
      </c>
      <c r="G129" s="114">
        <v>31</v>
      </c>
      <c r="H129" s="114">
        <v>0</v>
      </c>
      <c r="I129" s="114">
        <v>23</v>
      </c>
      <c r="J129" s="114">
        <v>0</v>
      </c>
      <c r="K129" s="114">
        <v>38</v>
      </c>
      <c r="L129" s="114">
        <v>0</v>
      </c>
    </row>
    <row r="130" spans="1:12" x14ac:dyDescent="0.2">
      <c r="B130" s="102" t="s">
        <v>106</v>
      </c>
      <c r="C130" s="114">
        <v>0</v>
      </c>
      <c r="D130" s="114">
        <v>0</v>
      </c>
      <c r="E130" s="114">
        <v>0</v>
      </c>
      <c r="F130" s="114">
        <v>0</v>
      </c>
      <c r="G130" s="114">
        <v>0</v>
      </c>
      <c r="H130" s="114">
        <v>0</v>
      </c>
      <c r="I130" s="114">
        <v>0</v>
      </c>
      <c r="J130" s="114">
        <v>0</v>
      </c>
      <c r="K130" s="114">
        <v>13</v>
      </c>
      <c r="L130" s="114">
        <v>0</v>
      </c>
    </row>
    <row r="131" spans="1:12" ht="25.5" customHeight="1" x14ac:dyDescent="0.2">
      <c r="B131" s="124" t="s">
        <v>143</v>
      </c>
      <c r="C131" s="124"/>
      <c r="D131" s="124"/>
      <c r="E131" s="124"/>
      <c r="F131" s="124"/>
      <c r="G131" s="124"/>
      <c r="H131" s="124"/>
      <c r="I131" s="124"/>
      <c r="J131" s="124"/>
      <c r="K131" s="124"/>
      <c r="L131" s="124"/>
    </row>
    <row r="132" spans="1:12" ht="14.25" customHeight="1" x14ac:dyDescent="0.2">
      <c r="A132" s="1" t="s">
        <v>59</v>
      </c>
      <c r="B132" s="97"/>
      <c r="C132" s="105"/>
      <c r="D132" s="105"/>
      <c r="E132" s="105"/>
      <c r="F132" s="92"/>
      <c r="G132" s="92"/>
      <c r="H132" s="97"/>
    </row>
    <row r="133" spans="1:12" ht="16.149999999999999" customHeight="1" x14ac:dyDescent="0.2">
      <c r="A133" s="4"/>
      <c r="B133" s="97"/>
      <c r="C133" s="121" t="s">
        <v>35</v>
      </c>
      <c r="D133" s="122"/>
      <c r="E133" s="122"/>
      <c r="F133" s="122"/>
      <c r="G133" s="123"/>
      <c r="H133" s="106"/>
      <c r="I133" s="105"/>
    </row>
    <row r="134" spans="1:12" x14ac:dyDescent="0.2">
      <c r="A134" s="4"/>
      <c r="B134" s="17" t="s">
        <v>4</v>
      </c>
      <c r="C134" s="20" t="s">
        <v>0</v>
      </c>
      <c r="D134" s="20" t="s">
        <v>1</v>
      </c>
      <c r="E134" s="20" t="s">
        <v>2</v>
      </c>
      <c r="F134" s="20" t="s">
        <v>46</v>
      </c>
      <c r="G134" s="20" t="s">
        <v>47</v>
      </c>
      <c r="H134" s="106"/>
      <c r="I134" s="105"/>
    </row>
    <row r="135" spans="1:12" x14ac:dyDescent="0.2">
      <c r="A135" s="4"/>
      <c r="B135" s="102" t="s">
        <v>72</v>
      </c>
      <c r="C135" s="107">
        <v>342689.8</v>
      </c>
      <c r="D135" s="107">
        <v>402435.48</v>
      </c>
      <c r="E135" s="107">
        <v>321781</v>
      </c>
      <c r="F135" s="107">
        <v>362307.95</v>
      </c>
      <c r="G135" s="107">
        <v>714359.44000000006</v>
      </c>
      <c r="H135" s="106"/>
      <c r="I135" s="105"/>
    </row>
    <row r="136" spans="1:12" x14ac:dyDescent="0.2">
      <c r="A136" s="4"/>
      <c r="B136" s="102" t="s">
        <v>79</v>
      </c>
      <c r="C136" s="107">
        <v>662665.8899999999</v>
      </c>
      <c r="D136" s="107">
        <v>713074.6</v>
      </c>
      <c r="E136" s="107">
        <v>481238</v>
      </c>
      <c r="F136" s="107">
        <v>631780.15999999992</v>
      </c>
      <c r="G136" s="107">
        <v>1335144.1599999997</v>
      </c>
      <c r="H136" s="106"/>
      <c r="I136" s="105"/>
    </row>
    <row r="137" spans="1:12" x14ac:dyDescent="0.2">
      <c r="A137" s="4"/>
      <c r="B137" s="102" t="s">
        <v>74</v>
      </c>
      <c r="C137" s="107">
        <v>745035.72000000009</v>
      </c>
      <c r="D137" s="107">
        <v>838153.99</v>
      </c>
      <c r="E137" s="107">
        <v>432664</v>
      </c>
      <c r="F137" s="107">
        <v>385243</v>
      </c>
      <c r="G137" s="107">
        <v>922921.83</v>
      </c>
      <c r="H137" s="106"/>
      <c r="I137" s="105"/>
    </row>
    <row r="138" spans="1:12" x14ac:dyDescent="0.2">
      <c r="A138" s="4"/>
      <c r="B138" s="102" t="s">
        <v>78</v>
      </c>
      <c r="C138" s="108" t="s">
        <v>107</v>
      </c>
      <c r="D138" s="108" t="s">
        <v>107</v>
      </c>
      <c r="E138" s="108" t="s">
        <v>107</v>
      </c>
      <c r="F138" s="108" t="s">
        <v>107</v>
      </c>
      <c r="G138" s="107">
        <v>82742.719999999987</v>
      </c>
      <c r="H138" s="106"/>
      <c r="I138" s="105"/>
    </row>
    <row r="139" spans="1:12" x14ac:dyDescent="0.2">
      <c r="A139" s="4"/>
      <c r="B139" s="102" t="s">
        <v>106</v>
      </c>
      <c r="C139" s="107">
        <v>767035.12</v>
      </c>
      <c r="D139" s="107">
        <v>628229.60000000009</v>
      </c>
      <c r="E139" s="107">
        <v>694522</v>
      </c>
      <c r="F139" s="107">
        <v>888243.57999999973</v>
      </c>
      <c r="G139" s="107">
        <v>1253791.3600000001</v>
      </c>
      <c r="H139" s="106"/>
      <c r="I139" s="105"/>
    </row>
    <row r="140" spans="1:12" x14ac:dyDescent="0.2">
      <c r="A140" s="4"/>
      <c r="B140" s="104"/>
      <c r="C140" s="109"/>
      <c r="D140" s="109"/>
      <c r="E140" s="109"/>
      <c r="F140" s="109"/>
      <c r="G140" s="109"/>
      <c r="H140" s="106"/>
      <c r="I140" s="105"/>
    </row>
    <row r="141" spans="1:12" x14ac:dyDescent="0.2">
      <c r="A141" s="4" t="s">
        <v>60</v>
      </c>
    </row>
    <row r="142" spans="1:12" ht="31.5" customHeight="1" x14ac:dyDescent="0.2">
      <c r="A142" s="4"/>
      <c r="C142" s="116" t="s">
        <v>42</v>
      </c>
      <c r="D142" s="116"/>
      <c r="E142" s="116"/>
      <c r="F142" s="116"/>
      <c r="G142" s="116"/>
    </row>
    <row r="143" spans="1:12" x14ac:dyDescent="0.2">
      <c r="A143" s="4"/>
      <c r="B143" s="17" t="s">
        <v>36</v>
      </c>
      <c r="C143" s="20" t="s">
        <v>0</v>
      </c>
      <c r="D143" s="20" t="s">
        <v>1</v>
      </c>
      <c r="E143" s="20" t="s">
        <v>2</v>
      </c>
      <c r="F143" s="20" t="s">
        <v>46</v>
      </c>
      <c r="G143" s="20" t="s">
        <v>47</v>
      </c>
    </row>
    <row r="144" spans="1:12" x14ac:dyDescent="0.2">
      <c r="A144" s="4"/>
      <c r="B144" s="102" t="s">
        <v>72</v>
      </c>
      <c r="C144" s="110">
        <v>0</v>
      </c>
      <c r="D144" s="110">
        <v>0</v>
      </c>
      <c r="E144" s="110">
        <v>0</v>
      </c>
      <c r="F144" s="110">
        <v>0</v>
      </c>
      <c r="G144" s="110">
        <v>0</v>
      </c>
    </row>
    <row r="145" spans="1:7" x14ac:dyDescent="0.2">
      <c r="A145" s="4"/>
      <c r="B145" s="102" t="s">
        <v>79</v>
      </c>
      <c r="C145" s="110">
        <v>0</v>
      </c>
      <c r="D145" s="110">
        <v>0</v>
      </c>
      <c r="E145" s="110">
        <v>0</v>
      </c>
      <c r="F145" s="110">
        <v>0</v>
      </c>
      <c r="G145" s="110">
        <v>0</v>
      </c>
    </row>
    <row r="146" spans="1:7" x14ac:dyDescent="0.2">
      <c r="A146" s="4"/>
      <c r="B146" s="102" t="s">
        <v>74</v>
      </c>
      <c r="C146" s="110">
        <v>0</v>
      </c>
      <c r="D146" s="110">
        <v>0</v>
      </c>
      <c r="E146" s="110">
        <v>0</v>
      </c>
      <c r="F146" s="110">
        <v>0</v>
      </c>
      <c r="G146" s="110">
        <v>0</v>
      </c>
    </row>
    <row r="147" spans="1:7" x14ac:dyDescent="0.2">
      <c r="A147" s="4"/>
      <c r="B147" s="102" t="s">
        <v>78</v>
      </c>
      <c r="C147" s="110">
        <v>0</v>
      </c>
      <c r="D147" s="110">
        <v>0</v>
      </c>
      <c r="E147" s="110">
        <v>0</v>
      </c>
      <c r="F147" s="110">
        <v>0</v>
      </c>
      <c r="G147" s="110">
        <v>0</v>
      </c>
    </row>
    <row r="148" spans="1:7" x14ac:dyDescent="0.2">
      <c r="A148" s="4"/>
      <c r="B148" s="102" t="s">
        <v>106</v>
      </c>
      <c r="C148" s="110">
        <v>0</v>
      </c>
      <c r="D148" s="110">
        <v>0</v>
      </c>
      <c r="E148" s="110">
        <v>0</v>
      </c>
      <c r="F148" s="110">
        <v>0</v>
      </c>
      <c r="G148" s="110">
        <v>0</v>
      </c>
    </row>
    <row r="149" spans="1:7" ht="15" x14ac:dyDescent="0.2">
      <c r="A149" s="4"/>
      <c r="B149" s="111"/>
      <c r="C149" s="112"/>
      <c r="D149" s="113"/>
    </row>
    <row r="150" spans="1:7" ht="15" x14ac:dyDescent="0.2">
      <c r="A150" s="4"/>
      <c r="B150" s="111"/>
      <c r="C150" s="112"/>
      <c r="D150" s="113"/>
    </row>
    <row r="151" spans="1:7" ht="15" x14ac:dyDescent="0.2">
      <c r="B151" s="111"/>
      <c r="C151" s="113"/>
      <c r="D151" s="113"/>
    </row>
  </sheetData>
  <mergeCells count="40">
    <mergeCell ref="O83:R83"/>
    <mergeCell ref="U83:X83"/>
    <mergeCell ref="AA83:AE83"/>
    <mergeCell ref="AA44:AE44"/>
    <mergeCell ref="C68:F68"/>
    <mergeCell ref="I68:L68"/>
    <mergeCell ref="O68:R68"/>
    <mergeCell ref="AA68:AE68"/>
    <mergeCell ref="C83:F83"/>
    <mergeCell ref="AA53:AE57"/>
    <mergeCell ref="C112:L112"/>
    <mergeCell ref="I113:J113"/>
    <mergeCell ref="K113:L113"/>
    <mergeCell ref="C21:E21"/>
    <mergeCell ref="H21:J21"/>
    <mergeCell ref="C44:F44"/>
    <mergeCell ref="I44:L44"/>
    <mergeCell ref="I83:L83"/>
    <mergeCell ref="C53:F57"/>
    <mergeCell ref="I53:L57"/>
    <mergeCell ref="R21:T21"/>
    <mergeCell ref="W21:Y21"/>
    <mergeCell ref="U68:W68"/>
    <mergeCell ref="O44:R44"/>
    <mergeCell ref="U44:X44"/>
    <mergeCell ref="O53:R57"/>
    <mergeCell ref="U53:X57"/>
    <mergeCell ref="M21:O21"/>
    <mergeCell ref="C142:G142"/>
    <mergeCell ref="G113:H113"/>
    <mergeCell ref="C124:D124"/>
    <mergeCell ref="E124:F124"/>
    <mergeCell ref="G124:H124"/>
    <mergeCell ref="C133:G133"/>
    <mergeCell ref="B131:L131"/>
    <mergeCell ref="K124:L124"/>
    <mergeCell ref="I124:J124"/>
    <mergeCell ref="C123:L123"/>
    <mergeCell ref="C113:D113"/>
    <mergeCell ref="E113:F113"/>
  </mergeCells>
  <phoneticPr fontId="2" type="noConversion"/>
  <pageMargins left="0.7" right="0.7" top="0.75" bottom="0.75" header="0.3" footer="0.3"/>
  <pageSetup paperSize="8" scale="2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206173583AC04F84297E109725D0AB" ma:contentTypeVersion="17" ma:contentTypeDescription="Create a new document." ma:contentTypeScope="" ma:versionID="cffbfa51e381fc17841cd2cc284edde6">
  <xsd:schema xmlns:xsd="http://www.w3.org/2001/XMLSchema" xmlns:xs="http://www.w3.org/2001/XMLSchema" xmlns:p="http://schemas.microsoft.com/office/2006/metadata/properties" xmlns:ns2="c77926f6-2acc-4ae9-a524-6f86b1b56ab1" xmlns:ns3="ad647b8f-8239-4126-8166-9dee6ee1e4e3" targetNamespace="http://schemas.microsoft.com/office/2006/metadata/properties" ma:root="true" ma:fieldsID="8dfa89d7492923396a6b1d4afee1550f" ns2:_="" ns3:_="">
    <xsd:import namespace="c77926f6-2acc-4ae9-a524-6f86b1b56ab1"/>
    <xsd:import namespace="ad647b8f-8239-4126-8166-9dee6ee1e4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26f6-2acc-4ae9-a524-6f86b1b56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d647b8f-8239-4126-8166-9dee6ee1e4e3" xsi:nil="true"/>
    <lcf76f155ced4ddcb4097134ff3c332f xmlns="c77926f6-2acc-4ae9-a524-6f86b1b56ab1">
      <Terms xmlns="http://schemas.microsoft.com/office/infopath/2007/PartnerControls"/>
    </lcf76f155ced4ddcb4097134ff3c332f>
    <SharedWithUsers xmlns="ad647b8f-8239-4126-8166-9dee6ee1e4e3">
      <UserInfo>
        <DisplayName/>
        <AccountId xsi:nil="true"/>
        <AccountType/>
      </UserInfo>
    </SharedWithUsers>
  </documentManagement>
</p:properties>
</file>

<file path=customXml/itemProps1.xml><?xml version="1.0" encoding="utf-8"?>
<ds:datastoreItem xmlns:ds="http://schemas.openxmlformats.org/officeDocument/2006/customXml" ds:itemID="{56FF6FB4-F612-4CC2-8350-9939A5B390D2}"/>
</file>

<file path=customXml/itemProps2.xml><?xml version="1.0" encoding="utf-8"?>
<ds:datastoreItem xmlns:ds="http://schemas.openxmlformats.org/officeDocument/2006/customXml" ds:itemID="{4F810A1C-E8DA-4102-BABA-A957061ED690}">
  <ds:schemaRefs>
    <ds:schemaRef ds:uri="http://schemas.microsoft.com/sharepoint/v3/contenttype/forms"/>
  </ds:schemaRefs>
</ds:datastoreItem>
</file>

<file path=customXml/itemProps3.xml><?xml version="1.0" encoding="utf-8"?>
<ds:datastoreItem xmlns:ds="http://schemas.openxmlformats.org/officeDocument/2006/customXml" ds:itemID="{A6B4130A-E8B1-4328-9DF5-4430C1620E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Samuel Stone</dc:creator>
  <cp:lastModifiedBy>Lucy Bennett (Aneurin Bevan UHB - Corporate Services)</cp:lastModifiedBy>
  <cp:lastPrinted>2023-05-02T15:13:48Z</cp:lastPrinted>
  <dcterms:created xsi:type="dcterms:W3CDTF">2021-06-10T08:24:48Z</dcterms:created>
  <dcterms:modified xsi:type="dcterms:W3CDTF">2023-05-02T15:16:40Z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0x01010011206173583AC04F84297E109725D0AB</vt:lpwstr>
  </property>
  <property fmtid="{D5CDD505-2E9C-101B-9397-08002B2CF9AE}" pid="3" name="Order">
    <vt:r8>61600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